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3" l="1"/>
  <c r="R16" i="3"/>
  <c r="R15" i="3"/>
  <c r="R14" i="3"/>
  <c r="R13" i="3"/>
  <c r="R12" i="3"/>
  <c r="R11" i="3"/>
  <c r="R10" i="3"/>
  <c r="R9" i="3"/>
  <c r="R8" i="3"/>
  <c r="L17" i="3"/>
  <c r="L16" i="3"/>
  <c r="L15" i="3"/>
  <c r="L14" i="3"/>
  <c r="L13" i="3"/>
  <c r="L12" i="3"/>
  <c r="L11" i="3"/>
  <c r="L10" i="3"/>
  <c r="L9" i="3"/>
  <c r="L8" i="3"/>
  <c r="R22" i="3" l="1"/>
  <c r="L19" i="3"/>
  <c r="P22" i="3"/>
  <c r="N22" i="3"/>
  <c r="P19" i="3"/>
  <c r="Q17" i="3" s="1"/>
  <c r="N19" i="3"/>
  <c r="O16" i="3" s="1"/>
  <c r="O10" i="3" l="1"/>
  <c r="Q10" i="3"/>
  <c r="Q11" i="3"/>
  <c r="O14" i="3"/>
  <c r="Q15" i="3"/>
  <c r="Q14" i="3"/>
  <c r="O9" i="3"/>
  <c r="O17" i="3"/>
  <c r="Q8" i="3"/>
  <c r="O11" i="3"/>
  <c r="Q12" i="3"/>
  <c r="O15" i="3"/>
  <c r="Q16" i="3"/>
  <c r="O13" i="3"/>
  <c r="O8" i="3"/>
  <c r="Q9" i="3"/>
  <c r="O12" i="3"/>
  <c r="Q13" i="3"/>
  <c r="R19" i="3"/>
  <c r="S10" i="3" s="1"/>
  <c r="R23" i="3"/>
  <c r="R21" i="2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21" i="2"/>
  <c r="V22" i="2"/>
  <c r="R19" i="2" l="1"/>
  <c r="R22" i="2" s="1"/>
  <c r="R23" i="2" s="1"/>
  <c r="X19" i="2"/>
  <c r="X22" i="2" s="1"/>
  <c r="X23" i="2" s="1"/>
  <c r="S8" i="3"/>
  <c r="S9" i="3"/>
  <c r="S15" i="3"/>
  <c r="S14" i="3"/>
  <c r="S16" i="3"/>
  <c r="S17" i="3"/>
  <c r="S11" i="3"/>
  <c r="S12" i="3"/>
  <c r="S13" i="3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J22" i="3"/>
  <c r="H22" i="3"/>
  <c r="J19" i="3"/>
  <c r="K15" i="3" s="1"/>
  <c r="H19" i="3"/>
  <c r="I17" i="3" s="1"/>
  <c r="V22" i="3"/>
  <c r="T22" i="3"/>
  <c r="V19" i="3"/>
  <c r="W17" i="3" s="1"/>
  <c r="T19" i="3"/>
  <c r="U16" i="3" s="1"/>
  <c r="X17" i="3"/>
  <c r="X16" i="3"/>
  <c r="X15" i="3"/>
  <c r="X14" i="3"/>
  <c r="X13" i="3"/>
  <c r="X12" i="3"/>
  <c r="X11" i="3"/>
  <c r="X10" i="3"/>
  <c r="X9" i="3"/>
  <c r="X8" i="3"/>
  <c r="Y16" i="2" l="1"/>
  <c r="Y12" i="2"/>
  <c r="Y13" i="2"/>
  <c r="Y17" i="2"/>
  <c r="Y14" i="2"/>
  <c r="Y10" i="2"/>
  <c r="Y15" i="2"/>
  <c r="Y11" i="2"/>
  <c r="Y8" i="2"/>
  <c r="S9" i="2"/>
  <c r="U19" i="2"/>
  <c r="S15" i="2"/>
  <c r="S11" i="2"/>
  <c r="S8" i="2"/>
  <c r="S10" i="2"/>
  <c r="W19" i="2"/>
  <c r="S12" i="2"/>
  <c r="S14" i="2"/>
  <c r="S17" i="2"/>
  <c r="S16" i="2"/>
  <c r="S13" i="2"/>
  <c r="Y9" i="2"/>
  <c r="U10" i="3"/>
  <c r="U8" i="3"/>
  <c r="U12" i="3"/>
  <c r="U9" i="3"/>
  <c r="U15" i="3"/>
  <c r="U11" i="3"/>
  <c r="U17" i="3"/>
  <c r="O19" i="2"/>
  <c r="Q19" i="2"/>
  <c r="W8" i="3"/>
  <c r="X22" i="3"/>
  <c r="X23" i="3" s="1"/>
  <c r="W12" i="3"/>
  <c r="W16" i="3"/>
  <c r="W10" i="3"/>
  <c r="W14" i="3"/>
  <c r="U14" i="3"/>
  <c r="U13" i="3"/>
  <c r="W11" i="3"/>
  <c r="W15" i="3"/>
  <c r="W9" i="3"/>
  <c r="W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X19" i="3"/>
  <c r="Y11" i="3" s="1"/>
  <c r="Z19" i="3"/>
  <c r="AA8" i="3" s="1"/>
  <c r="AC8" i="3"/>
  <c r="AD8" i="3"/>
  <c r="AE8" i="3" s="1"/>
  <c r="AC9" i="3"/>
  <c r="AD9" i="3"/>
  <c r="AE9" i="3" s="1"/>
  <c r="AC10" i="3"/>
  <c r="AD10" i="3"/>
  <c r="AE10" i="3" s="1"/>
  <c r="AC11" i="3"/>
  <c r="AD11" i="3"/>
  <c r="AE11" i="3" s="1"/>
  <c r="AC12" i="3"/>
  <c r="AD12" i="3"/>
  <c r="AE12" i="3" s="1"/>
  <c r="AC13" i="3"/>
  <c r="AD13" i="3"/>
  <c r="AE13" i="3" s="1"/>
  <c r="AC14" i="3"/>
  <c r="AD14" i="3"/>
  <c r="AE14" i="3" s="1"/>
  <c r="AC15" i="3"/>
  <c r="AD15" i="3"/>
  <c r="AE15" i="3" s="1"/>
  <c r="AC16" i="3"/>
  <c r="AD16" i="3"/>
  <c r="AE16" i="3" s="1"/>
  <c r="AC17" i="3"/>
  <c r="AD17" i="3"/>
  <c r="AE17" i="3" s="1"/>
  <c r="Z22" i="3"/>
  <c r="AB22" i="3"/>
  <c r="DQ10" i="3"/>
  <c r="DU11" i="3"/>
  <c r="DU12" i="3"/>
  <c r="DU13" i="3"/>
  <c r="DU14" i="3"/>
  <c r="DU15" i="3"/>
  <c r="DU16" i="3"/>
  <c r="DU17" i="3"/>
  <c r="DW17" i="3"/>
  <c r="DW16" i="3"/>
  <c r="DW15" i="3"/>
  <c r="DW14" i="3"/>
  <c r="DW13" i="3"/>
  <c r="DW12" i="3"/>
  <c r="DW11" i="3"/>
  <c r="DW10" i="3"/>
  <c r="DW9" i="3"/>
  <c r="DW8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K14" i="3"/>
  <c r="DK13" i="3"/>
  <c r="DK12" i="3"/>
  <c r="DK11" i="3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E14" i="3"/>
  <c r="DE13" i="3"/>
  <c r="DE12" i="3"/>
  <c r="DE11" i="3"/>
  <c r="DE10" i="3"/>
  <c r="DE9" i="3"/>
  <c r="DE8" i="3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L14" i="3"/>
  <c r="CM14" i="3" s="1"/>
  <c r="CM13" i="3"/>
  <c r="CL12" i="3"/>
  <c r="CM12" i="3" s="1"/>
  <c r="CL11" i="3"/>
  <c r="CM11" i="3" s="1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G16" i="3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CA14" i="3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O17" i="3"/>
  <c r="BO16" i="3"/>
  <c r="BO15" i="3"/>
  <c r="BO14" i="3"/>
  <c r="BO13" i="3"/>
  <c r="BO12" i="3"/>
  <c r="BO11" i="3"/>
  <c r="BO10" i="3"/>
  <c r="BO9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 s="1"/>
  <c r="BB11" i="3"/>
  <c r="BC11" i="3" s="1"/>
  <c r="BB10" i="3"/>
  <c r="BC10" i="3" s="1"/>
  <c r="BB9" i="3"/>
  <c r="BC9" i="3" s="1"/>
  <c r="BB8" i="3"/>
  <c r="BC8" i="3" s="1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 s="1"/>
  <c r="AV15" i="3"/>
  <c r="AW15" i="3" s="1"/>
  <c r="AV14" i="3"/>
  <c r="AW14" i="3" s="1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 s="1"/>
  <c r="AP16" i="3"/>
  <c r="AQ16" i="3" s="1"/>
  <c r="AP15" i="3"/>
  <c r="AQ15" i="3" s="1"/>
  <c r="AP14" i="3"/>
  <c r="AQ14" i="3" s="1"/>
  <c r="AP13" i="3"/>
  <c r="AQ13" i="3" s="1"/>
  <c r="AP12" i="3"/>
  <c r="AQ12" i="3" s="1"/>
  <c r="AP11" i="3"/>
  <c r="AQ11" i="3" s="1"/>
  <c r="AP10" i="3"/>
  <c r="AQ10" i="3" s="1"/>
  <c r="AP9" i="3"/>
  <c r="AQ9" i="3" s="1"/>
  <c r="AP8" i="3"/>
  <c r="AQ8" i="3" s="1"/>
  <c r="AO10" i="3"/>
  <c r="AO17" i="3"/>
  <c r="AO16" i="3"/>
  <c r="AO15" i="3"/>
  <c r="AO14" i="3"/>
  <c r="AO13" i="3"/>
  <c r="AO12" i="3"/>
  <c r="AO11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 s="1"/>
  <c r="AJ16" i="3"/>
  <c r="AK16" i="3" s="1"/>
  <c r="AJ15" i="3"/>
  <c r="AK15" i="3" s="1"/>
  <c r="AJ14" i="3"/>
  <c r="AK14" i="3" s="1"/>
  <c r="AJ13" i="3"/>
  <c r="AK13" i="3" s="1"/>
  <c r="AJ12" i="3"/>
  <c r="AK12" i="3" s="1"/>
  <c r="AJ11" i="3"/>
  <c r="AK11" i="3" s="1"/>
  <c r="AJ10" i="3"/>
  <c r="AK10" i="3" s="1"/>
  <c r="AJ9" i="3"/>
  <c r="AK9" i="3" s="1"/>
  <c r="AJ8" i="3"/>
  <c r="AK8" i="3" s="1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AJ22" i="2"/>
  <c r="AJ23" i="2" s="1"/>
  <c r="D22" i="3"/>
  <c r="AN22" i="3"/>
  <c r="AL22" i="3"/>
  <c r="AT22" i="3"/>
  <c r="AR22" i="3"/>
  <c r="AZ22" i="3"/>
  <c r="AX22" i="3"/>
  <c r="L21" i="2"/>
  <c r="AH22" i="3"/>
  <c r="AF22" i="3"/>
  <c r="BD22" i="3"/>
  <c r="BF22" i="3"/>
  <c r="BN22" i="3"/>
  <c r="BN23" i="3" s="1"/>
  <c r="BL22" i="3"/>
  <c r="BJ22" i="3"/>
  <c r="B22" i="3"/>
  <c r="BR22" i="3"/>
  <c r="BP22" i="3"/>
  <c r="BX22" i="3"/>
  <c r="BV22" i="3"/>
  <c r="CJ22" i="3"/>
  <c r="CH22" i="3"/>
  <c r="CB22" i="3"/>
  <c r="CD22" i="3"/>
  <c r="CN22" i="3"/>
  <c r="CP22" i="3"/>
  <c r="CX22" i="3"/>
  <c r="CX23" i="3" s="1"/>
  <c r="DD22" i="3"/>
  <c r="DD23" i="3" s="1"/>
  <c r="DJ22" i="3"/>
  <c r="DJ23" i="3" s="1"/>
  <c r="DP22" i="3"/>
  <c r="DP23" i="3" s="1"/>
  <c r="DV22" i="3"/>
  <c r="DV23" i="3" s="1"/>
  <c r="DR22" i="3"/>
  <c r="DT22" i="3"/>
  <c r="DL22" i="3"/>
  <c r="DN22" i="3"/>
  <c r="DF22" i="3"/>
  <c r="DH22" i="3"/>
  <c r="CZ22" i="3"/>
  <c r="DB22" i="3"/>
  <c r="CT22" i="3"/>
  <c r="CV22" i="3"/>
  <c r="AI12" i="2" l="1"/>
  <c r="Y19" i="2"/>
  <c r="S19" i="2"/>
  <c r="DS22" i="3"/>
  <c r="AC9" i="2"/>
  <c r="AF22" i="2"/>
  <c r="AF23" i="2" s="1"/>
  <c r="CU22" i="3"/>
  <c r="CY22" i="3"/>
  <c r="DC22" i="3"/>
  <c r="DU22" i="3"/>
  <c r="DE22" i="3"/>
  <c r="CO22" i="3"/>
  <c r="AP22" i="3"/>
  <c r="AP23" i="3" s="1"/>
  <c r="CI22" i="3"/>
  <c r="BB22" i="3"/>
  <c r="BB23" i="3" s="1"/>
  <c r="CE22" i="3"/>
  <c r="DA22" i="3"/>
  <c r="CC22" i="3"/>
  <c r="CQ22" i="3"/>
  <c r="CR22" i="3"/>
  <c r="CR23" i="3" s="1"/>
  <c r="E14" i="3"/>
  <c r="CF22" i="3"/>
  <c r="CF23" i="3" s="1"/>
  <c r="CK22" i="3"/>
  <c r="CW22" i="3"/>
  <c r="DG22" i="3"/>
  <c r="DI22" i="3"/>
  <c r="DK22" i="3"/>
  <c r="DM22" i="3"/>
  <c r="DO22" i="3"/>
  <c r="DQ22" i="3"/>
  <c r="DW22" i="3"/>
  <c r="E16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G11" i="2"/>
  <c r="C13" i="2"/>
  <c r="E15" i="2"/>
  <c r="E10" i="2"/>
  <c r="G17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J22" i="2"/>
  <c r="I10" i="2"/>
  <c r="K9" i="2"/>
  <c r="K15" i="2"/>
  <c r="AA11" i="2"/>
  <c r="AA16" i="2"/>
  <c r="AD19" i="2"/>
  <c r="AE16" i="2" s="1"/>
  <c r="AO12" i="2"/>
  <c r="AC10" i="2"/>
  <c r="G12" i="2"/>
  <c r="G13" i="2"/>
  <c r="I15" i="2"/>
  <c r="AI13" i="2"/>
  <c r="AK10" i="2"/>
  <c r="AM15" i="2"/>
  <c r="BT22" i="3"/>
  <c r="BT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H22" i="3"/>
  <c r="BH23" i="3" s="1"/>
  <c r="E13" i="3"/>
  <c r="CL22" i="3"/>
  <c r="CL23" i="3" s="1"/>
  <c r="AV22" i="3"/>
  <c r="AV23" i="3" s="1"/>
  <c r="C16" i="2"/>
  <c r="I9" i="2"/>
  <c r="I17" i="2"/>
  <c r="K14" i="2"/>
  <c r="AC8" i="2"/>
  <c r="AC17" i="2"/>
  <c r="AI15" i="2"/>
  <c r="AK12" i="2"/>
  <c r="AM9" i="2"/>
  <c r="AM17" i="2"/>
  <c r="AO14" i="2"/>
  <c r="E11" i="3"/>
  <c r="C11" i="3"/>
  <c r="AJ22" i="3"/>
  <c r="AJ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BZ22" i="3"/>
  <c r="BZ23" i="3" s="1"/>
  <c r="AL22" i="2"/>
  <c r="AL23" i="2" s="1"/>
  <c r="AK8" i="2"/>
  <c r="C15" i="3"/>
  <c r="C16" i="3"/>
  <c r="F19" i="3"/>
  <c r="G16" i="3" s="1"/>
  <c r="CM22" i="3"/>
  <c r="AD22" i="3"/>
  <c r="AD23" i="3" s="1"/>
  <c r="C12" i="3"/>
  <c r="CG22" i="3"/>
  <c r="CS22" i="3"/>
  <c r="F22" i="3"/>
  <c r="C8" i="3"/>
  <c r="C13" i="3"/>
  <c r="C17" i="3"/>
  <c r="C9" i="3"/>
  <c r="C14" i="3"/>
  <c r="AA17" i="3"/>
  <c r="AA16" i="3"/>
  <c r="AA15" i="3"/>
  <c r="AA14" i="3"/>
  <c r="AA13" i="3"/>
  <c r="AA12" i="3"/>
  <c r="AA11" i="3"/>
  <c r="AA10" i="3"/>
  <c r="AA9" i="3"/>
  <c r="Y9" i="3"/>
  <c r="Y12" i="3"/>
  <c r="Y14" i="3"/>
  <c r="Y8" i="3"/>
  <c r="Y17" i="3"/>
  <c r="Y10" i="3"/>
  <c r="Y15" i="3"/>
  <c r="Y13" i="3"/>
  <c r="Y16" i="3"/>
  <c r="G16" i="2" l="1"/>
  <c r="G14" i="2"/>
  <c r="AE15" i="2"/>
  <c r="G9" i="3"/>
  <c r="G10" i="3"/>
  <c r="G17" i="3"/>
  <c r="G15" i="3"/>
  <c r="E19" i="3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AE19" i="2" l="1"/>
  <c r="G19" i="3"/>
  <c r="G19" i="2"/>
  <c r="M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</authors>
  <commentList>
    <comment ref="CL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J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Z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J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F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R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T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V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L17" authorId="0" shapeId="0">
      <text>
        <r>
          <rPr>
            <b/>
            <sz val="9"/>
            <color indexed="81"/>
            <rFont val="Tahoma"/>
            <charset val="1"/>
          </rPr>
          <t>2012 in PDF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22" authorId="0" shapeId="0">
      <text>
        <r>
          <rPr>
            <b/>
            <sz val="9"/>
            <color indexed="81"/>
            <rFont val="Tahoma"/>
            <charset val="1"/>
          </rPr>
          <t>11066 in PDF</t>
        </r>
      </text>
    </comment>
    <comment ref="R22" authorId="0" shapeId="0">
      <text>
        <r>
          <rPr>
            <b/>
            <sz val="9"/>
            <color indexed="81"/>
            <rFont val="Tahoma"/>
            <charset val="1"/>
          </rPr>
          <t>PDF total is 9565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N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P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<sst xmlns="http://schemas.openxmlformats.org/spreadsheetml/2006/main" count="599" uniqueCount="172">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</sst>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printerSettings" Target="../printerSettings/printerSettings4.bin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A15" sqref="A15:XFD17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69"/>
  <sheetViews>
    <sheetView tabSelected="1" zoomScale="60" zoomScaleNormal="60" workbookViewId="0">
      <selection activeCell="L8" sqref="L8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6.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5.5" style="85" customWidth="1"/>
    <col min="38" max="38" width="8.75" style="2" customWidth="1"/>
    <col min="39" max="39" width="4.83203125" style="85" bestFit="1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6.08203125" style="85" customWidth="1"/>
    <col min="46" max="46" width="8.33203125" style="2" bestFit="1" customWidth="1"/>
    <col min="47" max="47" width="6.33203125" style="85" customWidth="1"/>
    <col min="48" max="48" width="10.5" style="2" bestFit="1" customWidth="1"/>
    <col min="49" max="49" width="6.58203125" style="85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5.83203125" style="2" customWidth="1"/>
    <col min="75" max="75" width="5.83203125" style="85" customWidth="1"/>
    <col min="76" max="76" width="8.33203125" style="2" bestFit="1" customWidth="1"/>
    <col min="77" max="77" width="5.83203125" style="85" customWidth="1"/>
    <col min="78" max="78" width="10.5" style="2" bestFit="1" customWidth="1"/>
    <col min="79" max="79" width="5.83203125" style="85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6384" width="10.58203125" style="2"/>
  </cols>
  <sheetData>
    <row r="1" spans="1:12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</row>
    <row r="2" spans="1:12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Q2" s="79"/>
      <c r="BS2" s="79"/>
      <c r="BU2" s="79"/>
      <c r="BW2" s="79"/>
      <c r="BY2" s="79"/>
      <c r="CA2" s="79"/>
      <c r="CC2" s="79"/>
      <c r="CE2" s="79"/>
      <c r="CG2" s="79"/>
      <c r="CI2" s="79"/>
      <c r="CK2" s="79"/>
      <c r="CM2" s="79"/>
      <c r="CN2" s="48"/>
      <c r="CO2" s="79"/>
      <c r="CQ2" s="79"/>
      <c r="CS2" s="79"/>
      <c r="CT2" s="49"/>
      <c r="CU2" s="79"/>
      <c r="CV2" s="49"/>
      <c r="CW2" s="79"/>
      <c r="CX2" s="48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  <c r="DL2" s="49"/>
      <c r="DM2" s="79"/>
      <c r="DN2" s="49"/>
      <c r="DO2" s="79"/>
      <c r="DP2" s="49"/>
      <c r="DQ2" s="79"/>
      <c r="DR2" s="49"/>
      <c r="DS2" s="79"/>
      <c r="DT2" s="49"/>
      <c r="DU2" s="79"/>
      <c r="DV2" s="49"/>
      <c r="DW2" s="79"/>
    </row>
    <row r="3" spans="1:12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80"/>
      <c r="CC3" s="80"/>
      <c r="CE3" s="80"/>
      <c r="CG3" s="80"/>
      <c r="CI3" s="80"/>
      <c r="CK3" s="80"/>
      <c r="CM3" s="80"/>
      <c r="CN3" s="5"/>
      <c r="CO3" s="80"/>
      <c r="CQ3" s="80"/>
      <c r="CS3" s="80"/>
      <c r="CT3" s="15"/>
      <c r="CU3" s="80"/>
      <c r="CV3" s="15"/>
      <c r="CW3" s="80"/>
      <c r="CX3" s="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  <c r="DL3" s="15"/>
      <c r="DM3" s="80"/>
      <c r="DN3" s="15"/>
      <c r="DO3" s="80"/>
      <c r="DP3" s="15"/>
      <c r="DQ3" s="80"/>
      <c r="DR3" s="15"/>
      <c r="DS3" s="80"/>
      <c r="DT3" s="15"/>
      <c r="DU3" s="80"/>
      <c r="DV3" s="15"/>
      <c r="DW3" s="80"/>
    </row>
    <row r="4" spans="1:12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N4" s="5"/>
      <c r="CO4" s="80"/>
      <c r="CQ4" s="80"/>
      <c r="CS4" s="80"/>
      <c r="CT4" s="15"/>
      <c r="CU4" s="80"/>
      <c r="CV4" s="15"/>
      <c r="CW4" s="80"/>
      <c r="CX4" s="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  <c r="DL4" s="15"/>
      <c r="DM4" s="80"/>
      <c r="DN4" s="15"/>
      <c r="DO4" s="80"/>
      <c r="DP4" s="15"/>
      <c r="DQ4" s="80"/>
      <c r="DR4" s="15"/>
      <c r="DS4" s="80"/>
      <c r="DT4" s="15"/>
      <c r="DU4" s="80"/>
      <c r="DV4" s="15"/>
      <c r="DW4" s="80"/>
    </row>
    <row r="5" spans="1:127" x14ac:dyDescent="0.35">
      <c r="A5" s="18"/>
      <c r="B5" s="168" t="s">
        <v>67</v>
      </c>
      <c r="C5" s="169"/>
      <c r="D5" s="169"/>
      <c r="E5" s="169"/>
      <c r="F5" s="169"/>
      <c r="G5" s="106"/>
      <c r="H5" s="160"/>
      <c r="I5" s="160"/>
      <c r="J5" s="160"/>
      <c r="K5" s="160"/>
      <c r="L5" s="160"/>
      <c r="M5" s="160"/>
      <c r="N5" s="161"/>
      <c r="O5" s="161"/>
      <c r="P5" s="161"/>
      <c r="Q5" s="161"/>
      <c r="R5" s="161"/>
      <c r="S5" s="161"/>
      <c r="T5" s="160"/>
      <c r="U5" s="160"/>
      <c r="V5" s="160"/>
      <c r="W5" s="160"/>
      <c r="X5" s="160"/>
      <c r="Y5" s="160"/>
      <c r="Z5" s="108"/>
      <c r="AA5" s="108"/>
      <c r="AB5" s="108"/>
      <c r="AC5" s="108"/>
      <c r="AD5" s="108"/>
      <c r="AE5" s="108"/>
      <c r="AF5" s="172" t="s">
        <v>68</v>
      </c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4"/>
    </row>
    <row r="6" spans="1:127" s="133" customFormat="1" x14ac:dyDescent="0.35">
      <c r="A6" s="131" t="s">
        <v>0</v>
      </c>
      <c r="B6" s="170">
        <v>43647</v>
      </c>
      <c r="C6" s="171"/>
      <c r="D6" s="171"/>
      <c r="E6" s="171"/>
      <c r="F6" s="171"/>
      <c r="G6" s="109"/>
      <c r="H6" s="162">
        <v>43937</v>
      </c>
      <c r="I6" s="163"/>
      <c r="J6" s="163"/>
      <c r="K6" s="163"/>
      <c r="L6" s="163"/>
      <c r="M6" s="164"/>
      <c r="N6" s="162">
        <v>43934</v>
      </c>
      <c r="O6" s="163"/>
      <c r="P6" s="163"/>
      <c r="Q6" s="163"/>
      <c r="R6" s="163"/>
      <c r="S6" s="164"/>
      <c r="T6" s="162">
        <v>43931</v>
      </c>
      <c r="U6" s="163"/>
      <c r="V6" s="163"/>
      <c r="W6" s="163"/>
      <c r="X6" s="163"/>
      <c r="Y6" s="164"/>
      <c r="Z6" s="162">
        <v>43930</v>
      </c>
      <c r="AA6" s="163"/>
      <c r="AB6" s="163"/>
      <c r="AC6" s="163"/>
      <c r="AD6" s="163"/>
      <c r="AE6" s="164"/>
      <c r="AF6" s="165">
        <v>43929</v>
      </c>
      <c r="AG6" s="166"/>
      <c r="AH6" s="166"/>
      <c r="AI6" s="166"/>
      <c r="AJ6" s="166"/>
      <c r="AK6" s="167"/>
      <c r="AL6" s="165">
        <v>43928</v>
      </c>
      <c r="AM6" s="166"/>
      <c r="AN6" s="166"/>
      <c r="AO6" s="166"/>
      <c r="AP6" s="166"/>
      <c r="AQ6" s="166"/>
      <c r="AR6" s="165">
        <v>43927</v>
      </c>
      <c r="AS6" s="166"/>
      <c r="AT6" s="166"/>
      <c r="AU6" s="166"/>
      <c r="AV6" s="166"/>
      <c r="AW6" s="167"/>
      <c r="AX6" s="165">
        <v>43926</v>
      </c>
      <c r="AY6" s="166"/>
      <c r="AZ6" s="166"/>
      <c r="BA6" s="166"/>
      <c r="BB6" s="166"/>
      <c r="BC6" s="167"/>
      <c r="BD6" s="165">
        <v>43923</v>
      </c>
      <c r="BE6" s="166"/>
      <c r="BF6" s="166"/>
      <c r="BG6" s="166"/>
      <c r="BH6" s="166"/>
      <c r="BI6" s="167"/>
      <c r="BJ6" s="165">
        <v>43922</v>
      </c>
      <c r="BK6" s="166"/>
      <c r="BL6" s="166"/>
      <c r="BM6" s="166"/>
      <c r="BN6" s="166"/>
      <c r="BO6" s="167"/>
      <c r="BP6" s="165">
        <v>43921</v>
      </c>
      <c r="BQ6" s="166"/>
      <c r="BR6" s="166"/>
      <c r="BS6" s="166"/>
      <c r="BT6" s="166"/>
      <c r="BU6" s="167"/>
      <c r="BV6" s="166">
        <v>43920</v>
      </c>
      <c r="BW6" s="166"/>
      <c r="BX6" s="166"/>
      <c r="BY6" s="166"/>
      <c r="BZ6" s="166"/>
      <c r="CA6" s="166"/>
      <c r="CB6" s="165">
        <v>43919</v>
      </c>
      <c r="CC6" s="166"/>
      <c r="CD6" s="166"/>
      <c r="CE6" s="166"/>
      <c r="CF6" s="166"/>
      <c r="CG6" s="167"/>
      <c r="CH6" s="165">
        <v>43918</v>
      </c>
      <c r="CI6" s="166"/>
      <c r="CJ6" s="166"/>
      <c r="CK6" s="166"/>
      <c r="CL6" s="166"/>
      <c r="CM6" s="167"/>
      <c r="CN6" s="165">
        <v>43917</v>
      </c>
      <c r="CO6" s="166"/>
      <c r="CP6" s="166"/>
      <c r="CQ6" s="166"/>
      <c r="CR6" s="166"/>
      <c r="CS6" s="167"/>
      <c r="CT6" s="166">
        <v>43916</v>
      </c>
      <c r="CU6" s="166"/>
      <c r="CV6" s="166"/>
      <c r="CW6" s="166"/>
      <c r="CX6" s="166"/>
      <c r="CY6" s="167"/>
      <c r="CZ6" s="165">
        <v>43915</v>
      </c>
      <c r="DA6" s="166"/>
      <c r="DB6" s="166"/>
      <c r="DC6" s="166"/>
      <c r="DD6" s="166"/>
      <c r="DE6" s="132"/>
      <c r="DF6" s="165">
        <v>43914</v>
      </c>
      <c r="DG6" s="166"/>
      <c r="DH6" s="166"/>
      <c r="DI6" s="166"/>
      <c r="DJ6" s="166"/>
      <c r="DK6" s="167"/>
      <c r="DL6" s="165">
        <v>43913</v>
      </c>
      <c r="DM6" s="166"/>
      <c r="DN6" s="166"/>
      <c r="DO6" s="166"/>
      <c r="DP6" s="166"/>
      <c r="DQ6" s="167"/>
      <c r="DR6" s="166">
        <v>43912</v>
      </c>
      <c r="DS6" s="166"/>
      <c r="DT6" s="166"/>
      <c r="DU6" s="166"/>
      <c r="DV6" s="166"/>
      <c r="DW6" s="167"/>
    </row>
    <row r="7" spans="1:12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81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36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2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36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2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2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</row>
    <row r="8" spans="1:12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2.2593764121102578E-2</v>
      </c>
      <c r="L8" s="59">
        <f>H8+J8</f>
        <v>1</v>
      </c>
      <c r="M8" s="156">
        <f>L8/L$19*100</f>
        <v>9.0375056484410295E-3</v>
      </c>
      <c r="N8" s="62">
        <v>0</v>
      </c>
      <c r="O8" s="154">
        <f>N8/N$19*100</f>
        <v>0</v>
      </c>
      <c r="P8" s="57">
        <v>1</v>
      </c>
      <c r="Q8" s="154">
        <f>P8/P$19*100</f>
        <v>2.6831231553528307E-2</v>
      </c>
      <c r="R8" s="59">
        <f>N8+P8</f>
        <v>1</v>
      </c>
      <c r="S8" s="156">
        <f>R8/R$19*100</f>
        <v>1.0455876202425763E-2</v>
      </c>
      <c r="T8" s="62">
        <v>0</v>
      </c>
      <c r="U8" s="154">
        <f>T8/T$19*100</f>
        <v>0</v>
      </c>
      <c r="V8" s="57">
        <v>1</v>
      </c>
      <c r="W8" s="154">
        <f>V8/V$19*100</f>
        <v>3.51000351000351E-2</v>
      </c>
      <c r="X8" s="59">
        <f>T8+V8</f>
        <v>1</v>
      </c>
      <c r="Y8" s="156">
        <f>X8/X$19*100</f>
        <v>1.3774104683195591E-2</v>
      </c>
      <c r="Z8" s="62">
        <v>0</v>
      </c>
      <c r="AA8" s="154">
        <f>Z8/Z$19*100</f>
        <v>0</v>
      </c>
      <c r="AB8" s="57">
        <v>1</v>
      </c>
      <c r="AC8" s="154">
        <f>AB8/AB$19*100</f>
        <v>3.5958288385472853E-2</v>
      </c>
      <c r="AD8" s="59">
        <f>Z8+AB8</f>
        <v>1</v>
      </c>
      <c r="AE8" s="156">
        <f>AD8/AD$19*100</f>
        <v>1.4072614691809739E-2</v>
      </c>
      <c r="AF8" s="62">
        <v>0</v>
      </c>
      <c r="AG8" s="154">
        <f>AF8/AF$19*100</f>
        <v>0</v>
      </c>
      <c r="AH8" s="57">
        <v>1</v>
      </c>
      <c r="AI8" s="154">
        <f>AH8/AH$19*100</f>
        <v>3.7707390648567124E-2</v>
      </c>
      <c r="AJ8" s="59">
        <f>AF8+AH8</f>
        <v>1</v>
      </c>
      <c r="AK8" s="156">
        <f>AJ8/AJ$19*100</f>
        <v>1.4801657785671994E-2</v>
      </c>
      <c r="AL8" s="62">
        <v>0</v>
      </c>
      <c r="AM8" s="154">
        <f>AL8/AL$19*100</f>
        <v>0</v>
      </c>
      <c r="AN8" s="57">
        <v>1</v>
      </c>
      <c r="AO8" s="154">
        <f>AN8/AN$19*100</f>
        <v>4.4863167339614173E-2</v>
      </c>
      <c r="AP8" s="59">
        <f>AL8+AN8</f>
        <v>1</v>
      </c>
      <c r="AQ8" s="154">
        <f>AP8/AP$19*100</f>
        <v>1.6937669376693765E-2</v>
      </c>
      <c r="AR8" s="62">
        <v>0</v>
      </c>
      <c r="AS8" s="154">
        <f>AR8/AR$19*100</f>
        <v>0</v>
      </c>
      <c r="AT8" s="57">
        <v>1</v>
      </c>
      <c r="AU8" s="154">
        <f>AT8/AT$19*100</f>
        <v>5.4734537493158188E-2</v>
      </c>
      <c r="AV8" s="59">
        <f>AR8+AT8</f>
        <v>1</v>
      </c>
      <c r="AW8" s="156">
        <f>AV8/AV$19*100</f>
        <v>2.0088388911209322E-2</v>
      </c>
      <c r="AX8" s="62">
        <v>0</v>
      </c>
      <c r="AY8" s="154">
        <f>AX8/AX$19*100</f>
        <v>0</v>
      </c>
      <c r="AZ8" s="57">
        <v>1</v>
      </c>
      <c r="BA8" s="154">
        <f>AZ8/AZ$19*100</f>
        <v>5.5279159756771695E-2</v>
      </c>
      <c r="BB8" s="59">
        <f>AX8+AZ8</f>
        <v>1</v>
      </c>
      <c r="BC8" s="156">
        <f>BB8/BB$19*100</f>
        <v>2.0247013565499086E-2</v>
      </c>
      <c r="BD8" s="62">
        <v>0</v>
      </c>
      <c r="BE8" s="154">
        <f>BD8/BD$19*100</f>
        <v>0</v>
      </c>
      <c r="BF8" s="57">
        <v>1</v>
      </c>
      <c r="BG8" s="154">
        <f>BF8/BF$19*100</f>
        <v>5.8072009291521488E-2</v>
      </c>
      <c r="BH8" s="59">
        <f>BD8+BF8</f>
        <v>1</v>
      </c>
      <c r="BI8" s="156">
        <f>BH8/BH$19*100</f>
        <v>2.1258503401360544E-2</v>
      </c>
      <c r="BJ8" s="62">
        <v>0</v>
      </c>
      <c r="BK8" s="154">
        <f>BJ8/BJ$19*100</f>
        <v>0</v>
      </c>
      <c r="BL8" s="57">
        <v>1</v>
      </c>
      <c r="BM8" s="154">
        <f>BL8/BL$19*100</f>
        <v>6.0642813826561552E-2</v>
      </c>
      <c r="BN8" s="59">
        <v>0</v>
      </c>
      <c r="BO8" s="156">
        <f>BN8/BN$19*100</f>
        <v>0</v>
      </c>
      <c r="BP8" s="62">
        <v>0</v>
      </c>
      <c r="BQ8" s="154">
        <f>BP8/BP$19*100</f>
        <v>0</v>
      </c>
      <c r="BR8" s="57">
        <v>1</v>
      </c>
      <c r="BS8" s="154">
        <f>BR8/BR$19*100</f>
        <v>7.9302141157811257E-2</v>
      </c>
      <c r="BT8" s="59">
        <f>BP8+BR8</f>
        <v>1</v>
      </c>
      <c r="BU8" s="156">
        <f>BT8/BT$19*100</f>
        <v>2.9446407538280327E-2</v>
      </c>
      <c r="BV8" s="57">
        <v>0</v>
      </c>
      <c r="BW8" s="154">
        <f>BV8/BV$19*100</f>
        <v>0</v>
      </c>
      <c r="BX8" s="57">
        <v>1</v>
      </c>
      <c r="BY8" s="154">
        <f>BX8/BX$19*100</f>
        <v>8.084074373484236E-2</v>
      </c>
      <c r="BZ8" s="59">
        <f t="shared" ref="BZ8:BZ13" si="0">BV8+BX8</f>
        <v>1</v>
      </c>
      <c r="CA8" s="154">
        <f>BZ8/BZ$19*100</f>
        <v>2.9967036260113877E-2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f t="shared" ref="CF8:CF15" si="1">CB8+CD8</f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0</v>
      </c>
      <c r="CK8" s="154">
        <f>CJ8/CJ$19*100</f>
        <v>0</v>
      </c>
      <c r="CL8" s="59">
        <v>0</v>
      </c>
      <c r="CM8" s="156">
        <f>CL8/CL$19*100</f>
        <v>0</v>
      </c>
      <c r="CN8" s="62">
        <v>0</v>
      </c>
      <c r="CO8" s="154">
        <f>CN8/CN$19*100</f>
        <v>0</v>
      </c>
      <c r="CP8" s="57">
        <v>0</v>
      </c>
      <c r="CQ8" s="154">
        <f>CP8/CP$19*100</f>
        <v>0</v>
      </c>
      <c r="CR8" s="59">
        <f>CN8+CP8</f>
        <v>0</v>
      </c>
      <c r="CS8" s="156">
        <f>CR8/CR$19*100</f>
        <v>0</v>
      </c>
      <c r="CT8" s="57">
        <v>0</v>
      </c>
      <c r="CU8" s="154">
        <f>CT8/CT$19*100</f>
        <v>0</v>
      </c>
      <c r="CV8" s="57">
        <v>1</v>
      </c>
      <c r="CW8" s="154">
        <f>CV8/CV$19*100</f>
        <v>0.19342359767891684</v>
      </c>
      <c r="CX8" s="59">
        <v>1</v>
      </c>
      <c r="CY8" s="156">
        <f>CX8/CX$19*100</f>
        <v>7.3152889539136803E-2</v>
      </c>
      <c r="CZ8" s="62">
        <v>0</v>
      </c>
      <c r="DA8" s="154">
        <f>CZ8/CZ$19*100</f>
        <v>0</v>
      </c>
      <c r="DB8" s="57">
        <v>1</v>
      </c>
      <c r="DC8" s="154">
        <f>DB8/DB$19*100</f>
        <v>0.20080321285140559</v>
      </c>
      <c r="DD8" s="59">
        <v>1</v>
      </c>
      <c r="DE8" s="156">
        <f>DD8/DD$19*100</f>
        <v>7.5414781297134248E-2</v>
      </c>
      <c r="DF8" s="62">
        <v>0</v>
      </c>
      <c r="DG8" s="154">
        <f>DF8/DF$19*100</f>
        <v>0</v>
      </c>
      <c r="DH8" s="57">
        <v>1</v>
      </c>
      <c r="DI8" s="154">
        <f>DH8/DH$19*100</f>
        <v>0.30211480362537763</v>
      </c>
      <c r="DJ8" s="59">
        <v>1</v>
      </c>
      <c r="DK8" s="156">
        <f>DJ8/DJ$19*100</f>
        <v>0.10893246187363835</v>
      </c>
      <c r="DL8" s="62">
        <v>0</v>
      </c>
      <c r="DM8" s="154">
        <f>DL8/DL$19*100</f>
        <v>0</v>
      </c>
      <c r="DN8" s="57">
        <v>1</v>
      </c>
      <c r="DO8" s="154">
        <f>DN8/DN$19*100</f>
        <v>0.31746031746031744</v>
      </c>
      <c r="DP8" s="59">
        <v>1</v>
      </c>
      <c r="DQ8" s="156">
        <f>DP8/DP$19*100</f>
        <v>0.11481056257175661</v>
      </c>
      <c r="DR8" s="57">
        <v>0</v>
      </c>
      <c r="DS8" s="154">
        <f>DR8/DR$19*100</f>
        <v>0</v>
      </c>
      <c r="DT8" s="57">
        <v>1</v>
      </c>
      <c r="DU8" s="154">
        <f>DT8/DT$19*100</f>
        <v>0.34843205574912894</v>
      </c>
      <c r="DV8" s="59">
        <v>1</v>
      </c>
      <c r="DW8" s="155">
        <f>DV8/DV$19*100</f>
        <v>0.12422360248447205</v>
      </c>
    </row>
    <row r="9" spans="1:12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1.5062509414068384E-2</v>
      </c>
      <c r="J9" s="57">
        <v>1</v>
      </c>
      <c r="K9" s="154">
        <f>J9/J$19*100</f>
        <v>2.2593764121102578E-2</v>
      </c>
      <c r="L9" s="59">
        <f t="shared" ref="L9:L17" si="3">H9+J9</f>
        <v>2</v>
      </c>
      <c r="M9" s="156">
        <f>L9/L$19*100</f>
        <v>1.8075011296882059E-2</v>
      </c>
      <c r="N9" s="62">
        <v>0</v>
      </c>
      <c r="O9" s="154">
        <f>N9/N$19*100</f>
        <v>0</v>
      </c>
      <c r="P9" s="57">
        <v>1</v>
      </c>
      <c r="Q9" s="154">
        <f>P9/P$19*100</f>
        <v>2.6831231553528307E-2</v>
      </c>
      <c r="R9" s="59">
        <f t="shared" ref="R9:R17" si="4">N9+P9</f>
        <v>1</v>
      </c>
      <c r="S9" s="156">
        <f>R9/R$19*100</f>
        <v>1.0455876202425763E-2</v>
      </c>
      <c r="T9" s="62">
        <v>0</v>
      </c>
      <c r="U9" s="154">
        <f>T9/T$19*100</f>
        <v>0</v>
      </c>
      <c r="V9" s="57">
        <v>1</v>
      </c>
      <c r="W9" s="154">
        <f>V9/V$19*100</f>
        <v>3.51000351000351E-2</v>
      </c>
      <c r="X9" s="59">
        <f t="shared" ref="X9:X17" si="5">T9+V9</f>
        <v>1</v>
      </c>
      <c r="Y9" s="156">
        <f>X9/X$19*100</f>
        <v>1.3774104683195591E-2</v>
      </c>
      <c r="Z9" s="62">
        <v>0</v>
      </c>
      <c r="AA9" s="154">
        <f>Z9/Z$19*100</f>
        <v>0</v>
      </c>
      <c r="AB9" s="57">
        <v>1</v>
      </c>
      <c r="AC9" s="154">
        <f>AB9/AB$19*100</f>
        <v>3.5958288385472853E-2</v>
      </c>
      <c r="AD9" s="59">
        <f t="shared" ref="AD9:AD17" si="6">Z9+AB9</f>
        <v>1</v>
      </c>
      <c r="AE9" s="156">
        <f>AD9/AD$19*100</f>
        <v>1.4072614691809739E-2</v>
      </c>
      <c r="AF9" s="62">
        <v>0</v>
      </c>
      <c r="AG9" s="154">
        <f>AF9/AF$19*100</f>
        <v>0</v>
      </c>
      <c r="AH9" s="57">
        <v>1</v>
      </c>
      <c r="AI9" s="154">
        <f>AH9/AH$19*100</f>
        <v>3.7707390648567124E-2</v>
      </c>
      <c r="AJ9" s="59">
        <f t="shared" ref="AJ9:AJ17" si="7">AF9+AH9</f>
        <v>1</v>
      </c>
      <c r="AK9" s="156">
        <f>AJ9/AJ$19*100</f>
        <v>1.4801657785671994E-2</v>
      </c>
      <c r="AL9" s="62">
        <v>0</v>
      </c>
      <c r="AM9" s="154">
        <f>AL9/AL$19*100</f>
        <v>0</v>
      </c>
      <c r="AN9" s="57">
        <v>1</v>
      </c>
      <c r="AO9" s="154">
        <f>AN9/AN$19*100</f>
        <v>4.4863167339614173E-2</v>
      </c>
      <c r="AP9" s="59">
        <f t="shared" ref="AP9:AP17" si="8">AL9+AN9</f>
        <v>1</v>
      </c>
      <c r="AQ9" s="154">
        <f>AP9/AP$19*100</f>
        <v>1.6937669376693765E-2</v>
      </c>
      <c r="AR9" s="62">
        <v>0</v>
      </c>
      <c r="AS9" s="154">
        <f>AR9/AR$19*100</f>
        <v>0</v>
      </c>
      <c r="AT9" s="57">
        <v>1</v>
      </c>
      <c r="AU9" s="154">
        <f>AT9/AT$19*100</f>
        <v>5.4734537493158188E-2</v>
      </c>
      <c r="AV9" s="59">
        <f t="shared" ref="AV9:AV17" si="9">AR9+AT9</f>
        <v>1</v>
      </c>
      <c r="AW9" s="156">
        <f>AV9/AV$19*100</f>
        <v>2.0088388911209322E-2</v>
      </c>
      <c r="AX9" s="62">
        <v>0</v>
      </c>
      <c r="AY9" s="154">
        <f>AX9/AX$19*100</f>
        <v>0</v>
      </c>
      <c r="AZ9" s="57">
        <v>1</v>
      </c>
      <c r="BA9" s="154">
        <f>AZ9/AZ$19*100</f>
        <v>5.5279159756771695E-2</v>
      </c>
      <c r="BB9" s="59">
        <f t="shared" ref="BB9:BB17" si="10">AX9+AZ9</f>
        <v>1</v>
      </c>
      <c r="BC9" s="156">
        <f>BB9/BB$19*100</f>
        <v>2.0247013565499086E-2</v>
      </c>
      <c r="BD9" s="62">
        <v>0</v>
      </c>
      <c r="BE9" s="154">
        <f>BD9/BD$19*100</f>
        <v>0</v>
      </c>
      <c r="BF9" s="57">
        <v>1</v>
      </c>
      <c r="BG9" s="154">
        <f>BF9/BF$19*100</f>
        <v>5.8072009291521488E-2</v>
      </c>
      <c r="BH9" s="59">
        <f t="shared" ref="BH9:BH17" si="11">BD9+BF9</f>
        <v>1</v>
      </c>
      <c r="BI9" s="156">
        <f>BH9/BH$19*100</f>
        <v>2.1258503401360544E-2</v>
      </c>
      <c r="BJ9" s="62">
        <v>0</v>
      </c>
      <c r="BK9" s="154">
        <f>BJ9/BJ$19*100</f>
        <v>0</v>
      </c>
      <c r="BL9" s="57">
        <v>1</v>
      </c>
      <c r="BM9" s="154">
        <f>BL9/BL$19*100</f>
        <v>6.0642813826561552E-2</v>
      </c>
      <c r="BN9" s="59">
        <v>1</v>
      </c>
      <c r="BO9" s="156">
        <f>BN9/BN$19*100</f>
        <v>2.2930520522815866E-2</v>
      </c>
      <c r="BP9" s="62">
        <v>0</v>
      </c>
      <c r="BQ9" s="154">
        <f>BP9/BP$19*100</f>
        <v>0</v>
      </c>
      <c r="BR9" s="57">
        <v>1</v>
      </c>
      <c r="BS9" s="154">
        <f>BR9/BR$19*100</f>
        <v>7.9302141157811257E-2</v>
      </c>
      <c r="BT9" s="59">
        <f>BP9+BR9</f>
        <v>1</v>
      </c>
      <c r="BU9" s="156">
        <f>BT9/BT$19*100</f>
        <v>2.9446407538280327E-2</v>
      </c>
      <c r="BV9" s="57">
        <v>0</v>
      </c>
      <c r="BW9" s="154">
        <f>BV9/BV$19*100</f>
        <v>0</v>
      </c>
      <c r="BX9" s="57">
        <v>1</v>
      </c>
      <c r="BY9" s="154">
        <f>BX9/BX$19*100</f>
        <v>8.084074373484236E-2</v>
      </c>
      <c r="BZ9" s="59">
        <f t="shared" si="0"/>
        <v>1</v>
      </c>
      <c r="CA9" s="154">
        <f>BZ9/BZ$19*100</f>
        <v>2.9967036260113877E-2</v>
      </c>
      <c r="CB9" s="62">
        <v>0</v>
      </c>
      <c r="CC9" s="154">
        <f>CB9/CB$19*100</f>
        <v>0</v>
      </c>
      <c r="CD9" s="57">
        <v>1</v>
      </c>
      <c r="CE9" s="154">
        <f>CD9/CD$19*100</f>
        <v>9.765625E-2</v>
      </c>
      <c r="CF9" s="59">
        <f t="shared" si="1"/>
        <v>1</v>
      </c>
      <c r="CG9" s="156">
        <f>CF9/CF$19*100</f>
        <v>3.5919540229885055E-2</v>
      </c>
      <c r="CH9" s="62">
        <v>0</v>
      </c>
      <c r="CI9" s="154">
        <f>CH9/CH$19*100</f>
        <v>0</v>
      </c>
      <c r="CJ9" s="57">
        <v>1</v>
      </c>
      <c r="CK9" s="154">
        <f>CJ9/CJ$19*100</f>
        <v>9.9009900990099015E-2</v>
      </c>
      <c r="CL9" s="59">
        <v>1</v>
      </c>
      <c r="CM9" s="156">
        <f>CL9/CL$19*100</f>
        <v>3.6589828027808267E-2</v>
      </c>
      <c r="CN9" s="62">
        <v>0</v>
      </c>
      <c r="CO9" s="154">
        <f>CN9/CN$19*100</f>
        <v>0</v>
      </c>
      <c r="CP9" s="57">
        <v>1</v>
      </c>
      <c r="CQ9" s="154">
        <f>CP9/CP$19*100</f>
        <v>0.18181818181818182</v>
      </c>
      <c r="CR9" s="59">
        <f t="shared" ref="CR9:CR17" si="12">CN9+CP9</f>
        <v>1</v>
      </c>
      <c r="CS9" s="156">
        <f>CR9/CR$19*100</f>
        <v>6.9348127600554782E-2</v>
      </c>
      <c r="CT9" s="57">
        <v>4</v>
      </c>
      <c r="CU9" s="154">
        <f>CT9/CT$19*100</f>
        <v>0.47058823529411759</v>
      </c>
      <c r="CV9" s="57">
        <v>0</v>
      </c>
      <c r="CW9" s="154">
        <f>CV9/CV$19*100</f>
        <v>0</v>
      </c>
      <c r="CX9" s="59">
        <v>4</v>
      </c>
      <c r="CY9" s="156">
        <f>CX9/CX$19*100</f>
        <v>0.29261155815654721</v>
      </c>
      <c r="CZ9" s="62">
        <v>4</v>
      </c>
      <c r="DA9" s="154">
        <f>CZ9/CZ$19*100</f>
        <v>0.48309178743961351</v>
      </c>
      <c r="DB9" s="57">
        <v>0</v>
      </c>
      <c r="DC9" s="154">
        <f>DB9/DB$19*100</f>
        <v>0</v>
      </c>
      <c r="DD9" s="59">
        <v>4</v>
      </c>
      <c r="DE9" s="156">
        <f>DD9/DD$19*100</f>
        <v>0.30165912518853699</v>
      </c>
      <c r="DF9" s="62">
        <v>3</v>
      </c>
      <c r="DG9" s="154">
        <f>DF9/DF$19*100</f>
        <v>0.51107325383304936</v>
      </c>
      <c r="DH9" s="57">
        <v>1</v>
      </c>
      <c r="DI9" s="154">
        <f>DH9/DH$19*100</f>
        <v>0.30211480362537763</v>
      </c>
      <c r="DJ9" s="59">
        <v>4</v>
      </c>
      <c r="DK9" s="156">
        <f>DJ9/DJ$19*100</f>
        <v>0.4357298474945534</v>
      </c>
      <c r="DL9" s="62">
        <v>3</v>
      </c>
      <c r="DM9" s="154">
        <f>DL9/DL$19*100</f>
        <v>0.53956834532374098</v>
      </c>
      <c r="DN9" s="57">
        <v>1</v>
      </c>
      <c r="DO9" s="154">
        <f>DN9/DN$19*100</f>
        <v>0.31746031746031744</v>
      </c>
      <c r="DP9" s="59">
        <v>4</v>
      </c>
      <c r="DQ9" s="156">
        <f>DP9/DP$19*100</f>
        <v>0.45924225028702642</v>
      </c>
      <c r="DR9" s="57">
        <v>3</v>
      </c>
      <c r="DS9" s="154">
        <f>DR9/DR$19*100</f>
        <v>0.5791505791505791</v>
      </c>
      <c r="DT9" s="57">
        <v>1</v>
      </c>
      <c r="DU9" s="154">
        <f>DT9/DT$19*100</f>
        <v>0.34843205574912894</v>
      </c>
      <c r="DV9" s="59">
        <v>4</v>
      </c>
      <c r="DW9" s="156">
        <f>DV9/DV$19*100</f>
        <v>0.49689440993788819</v>
      </c>
    </row>
    <row r="10" spans="1:12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15</v>
      </c>
      <c r="I10" s="154">
        <f>H10/H$19*100</f>
        <v>0.22593764121102575</v>
      </c>
      <c r="J10" s="57">
        <v>5</v>
      </c>
      <c r="K10" s="154">
        <f>J10/J$19*100</f>
        <v>0.11296882060551287</v>
      </c>
      <c r="L10" s="59">
        <f t="shared" si="3"/>
        <v>20</v>
      </c>
      <c r="M10" s="156">
        <f>L10/L$19*100</f>
        <v>0.18075011296882063</v>
      </c>
      <c r="N10" s="62">
        <v>12</v>
      </c>
      <c r="O10" s="154">
        <f>N10/N$19*100</f>
        <v>0.20558506081891381</v>
      </c>
      <c r="P10" s="57">
        <v>5</v>
      </c>
      <c r="Q10" s="154">
        <f>P10/P$19*100</f>
        <v>0.13415615776764153</v>
      </c>
      <c r="R10" s="59">
        <f t="shared" si="4"/>
        <v>17</v>
      </c>
      <c r="S10" s="156">
        <f>R10/R$19*100</f>
        <v>0.17774989544123798</v>
      </c>
      <c r="T10" s="62">
        <v>8</v>
      </c>
      <c r="U10" s="154">
        <f>T10/T$19*100</f>
        <v>0.18136476989344819</v>
      </c>
      <c r="V10" s="57">
        <v>3</v>
      </c>
      <c r="W10" s="154">
        <f>V10/V$19*100</f>
        <v>0.10530010530010531</v>
      </c>
      <c r="X10" s="59">
        <f t="shared" si="5"/>
        <v>11</v>
      </c>
      <c r="Y10" s="156">
        <f>X10/X$19*100</f>
        <v>0.15151515151515152</v>
      </c>
      <c r="Z10" s="62">
        <v>8</v>
      </c>
      <c r="AA10" s="154">
        <f>Z10/Z$19*100</f>
        <v>0.18497109826589594</v>
      </c>
      <c r="AB10" s="57">
        <v>3</v>
      </c>
      <c r="AC10" s="154">
        <f>AB10/AB$19*100</f>
        <v>0.10787486515641855</v>
      </c>
      <c r="AD10" s="59">
        <f t="shared" si="6"/>
        <v>11</v>
      </c>
      <c r="AE10" s="156">
        <f>AD10/AD$19*100</f>
        <v>0.15479876160990713</v>
      </c>
      <c r="AF10" s="62">
        <v>8</v>
      </c>
      <c r="AG10" s="154">
        <f>AF10/AF$19*100</f>
        <v>0.19493177387914229</v>
      </c>
      <c r="AH10" s="57">
        <v>3</v>
      </c>
      <c r="AI10" s="154">
        <f>AH10/AH$19*100</f>
        <v>0.11312217194570137</v>
      </c>
      <c r="AJ10" s="59">
        <f t="shared" si="7"/>
        <v>11</v>
      </c>
      <c r="AK10" s="156">
        <f>AJ10/AJ$19*100</f>
        <v>0.16281823564239195</v>
      </c>
      <c r="AL10" s="62">
        <v>6</v>
      </c>
      <c r="AM10" s="154">
        <f>AL10/AL$19*100</f>
        <v>0.16326530612244899</v>
      </c>
      <c r="AN10" s="57">
        <v>3</v>
      </c>
      <c r="AO10" s="154">
        <f>AN10/AN$19*100</f>
        <v>0.13458950201884254</v>
      </c>
      <c r="AP10" s="59">
        <f t="shared" si="8"/>
        <v>9</v>
      </c>
      <c r="AQ10" s="154">
        <f>AP10/AP$19*100</f>
        <v>0.1524390243902439</v>
      </c>
      <c r="AR10" s="62">
        <v>5</v>
      </c>
      <c r="AS10" s="154">
        <f>AR10/AR$19*100</f>
        <v>0.15867978419549347</v>
      </c>
      <c r="AT10" s="57">
        <v>2</v>
      </c>
      <c r="AU10" s="154">
        <f>AT10/AT$19*100</f>
        <v>0.10946907498631638</v>
      </c>
      <c r="AV10" s="59">
        <f t="shared" si="9"/>
        <v>7</v>
      </c>
      <c r="AW10" s="156">
        <f>AV10/AV$19*100</f>
        <v>0.14061872237846523</v>
      </c>
      <c r="AX10" s="62">
        <v>5</v>
      </c>
      <c r="AY10" s="154">
        <f>AX10/AX$19*100</f>
        <v>0.15974440894568689</v>
      </c>
      <c r="AZ10" s="57">
        <v>1</v>
      </c>
      <c r="BA10" s="154">
        <f>AZ10/AZ$19*100</f>
        <v>5.5279159756771695E-2</v>
      </c>
      <c r="BB10" s="59">
        <f t="shared" si="10"/>
        <v>6</v>
      </c>
      <c r="BC10" s="156">
        <f>BB10/BB$19*100</f>
        <v>0.12148208139299453</v>
      </c>
      <c r="BD10" s="62">
        <v>5</v>
      </c>
      <c r="BE10" s="154">
        <f>BD10/BD$19*100</f>
        <v>0.16767270288397049</v>
      </c>
      <c r="BF10" s="57">
        <v>1</v>
      </c>
      <c r="BG10" s="154">
        <f>BF10/BF$19*100</f>
        <v>5.8072009291521488E-2</v>
      </c>
      <c r="BH10" s="59">
        <f t="shared" si="11"/>
        <v>6</v>
      </c>
      <c r="BI10" s="156">
        <f>BH10/BH$19*100</f>
        <v>0.12755102040816327</v>
      </c>
      <c r="BJ10" s="62">
        <v>5</v>
      </c>
      <c r="BK10" s="154">
        <f>BJ10/BJ$19*100</f>
        <v>0.17403411068569438</v>
      </c>
      <c r="BL10" s="57">
        <v>1</v>
      </c>
      <c r="BM10" s="154">
        <f>BL10/BL$19*100</f>
        <v>6.0642813826561552E-2</v>
      </c>
      <c r="BN10" s="59">
        <v>6</v>
      </c>
      <c r="BO10" s="156">
        <f>BN10/BN$19*100</f>
        <v>0.13758312313689522</v>
      </c>
      <c r="BP10" s="62">
        <v>6</v>
      </c>
      <c r="BQ10" s="154">
        <f>BP10/BP$19*100</f>
        <v>0.28103044496487117</v>
      </c>
      <c r="BR10" s="57">
        <v>0</v>
      </c>
      <c r="BS10" s="154">
        <f>BR10/BR$19*100</f>
        <v>0</v>
      </c>
      <c r="BT10" s="59">
        <f t="shared" ref="BT10:BT16" si="13">BP10+BR10</f>
        <v>6</v>
      </c>
      <c r="BU10" s="156">
        <f>BT10/BT$19*100</f>
        <v>0.17667844522968199</v>
      </c>
      <c r="BV10" s="57">
        <v>6</v>
      </c>
      <c r="BW10" s="154">
        <f>BV10/BV$19*100</f>
        <v>0.28530670470756064</v>
      </c>
      <c r="BX10" s="57">
        <v>0</v>
      </c>
      <c r="BY10" s="154">
        <f>BX10/BX$19*100</f>
        <v>0</v>
      </c>
      <c r="BZ10" s="59">
        <f t="shared" si="0"/>
        <v>6</v>
      </c>
      <c r="CA10" s="154">
        <f>BZ10/BZ$19*100</f>
        <v>0.17980221756068324</v>
      </c>
      <c r="CB10" s="62">
        <v>6</v>
      </c>
      <c r="CC10" s="154">
        <f>CB10/CB$19*100</f>
        <v>0.34110289937464466</v>
      </c>
      <c r="CD10" s="57">
        <v>0</v>
      </c>
      <c r="CE10" s="154">
        <f>CD10/CD$19*100</f>
        <v>0</v>
      </c>
      <c r="CF10" s="59">
        <f t="shared" si="1"/>
        <v>6</v>
      </c>
      <c r="CG10" s="156">
        <f>CF10/CF$19*100</f>
        <v>0.21551724137931033</v>
      </c>
      <c r="CH10" s="62">
        <v>6</v>
      </c>
      <c r="CI10" s="154">
        <f>CH10/CH$19*100</f>
        <v>0.3500583430571762</v>
      </c>
      <c r="CJ10" s="57">
        <v>0</v>
      </c>
      <c r="CK10" s="154">
        <f>CJ10/CJ$19*100</f>
        <v>0</v>
      </c>
      <c r="CL10" s="59">
        <v>6</v>
      </c>
      <c r="CM10" s="156">
        <f>CL10/CL$19*100</f>
        <v>0.21953896816684962</v>
      </c>
      <c r="CN10" s="62">
        <v>4</v>
      </c>
      <c r="CO10" s="154">
        <f>CN10/CN$19*100</f>
        <v>0.44843049327354262</v>
      </c>
      <c r="CP10" s="57">
        <v>0</v>
      </c>
      <c r="CQ10" s="154">
        <f>CP10/CP$19*100</f>
        <v>0</v>
      </c>
      <c r="CR10" s="59">
        <f t="shared" si="12"/>
        <v>4</v>
      </c>
      <c r="CS10" s="156">
        <f>CR10/CR$19*100</f>
        <v>0.27739251040221913</v>
      </c>
      <c r="CT10" s="57">
        <v>3</v>
      </c>
      <c r="CU10" s="154">
        <f>CT10/CT$19*100</f>
        <v>0.35294117647058826</v>
      </c>
      <c r="CV10" s="57">
        <v>4</v>
      </c>
      <c r="CW10" s="154">
        <f>CV10/CV$19*100</f>
        <v>0.77369439071566737</v>
      </c>
      <c r="CX10" s="59">
        <v>7</v>
      </c>
      <c r="CY10" s="156">
        <f>CX10/CX$19*100</f>
        <v>0.51207022677395753</v>
      </c>
      <c r="CZ10" s="62">
        <v>3</v>
      </c>
      <c r="DA10" s="154">
        <f>CZ10/CZ$19*100</f>
        <v>0.36231884057971014</v>
      </c>
      <c r="DB10" s="57">
        <v>4</v>
      </c>
      <c r="DC10" s="154">
        <f>DB10/DB$19*100</f>
        <v>0.80321285140562237</v>
      </c>
      <c r="DD10" s="59">
        <v>7</v>
      </c>
      <c r="DE10" s="156">
        <f>DD10/DD$19*100</f>
        <v>0.52790346907993968</v>
      </c>
      <c r="DF10" s="62">
        <v>2</v>
      </c>
      <c r="DG10" s="154">
        <f>DF10/DF$19*100</f>
        <v>0.34071550255536626</v>
      </c>
      <c r="DH10" s="57">
        <v>3</v>
      </c>
      <c r="DI10" s="154">
        <f>DH10/DH$19*100</f>
        <v>0.90634441087613304</v>
      </c>
      <c r="DJ10" s="59">
        <v>5</v>
      </c>
      <c r="DK10" s="156">
        <f>DJ10/DJ$19*100</f>
        <v>0.54466230936819171</v>
      </c>
      <c r="DL10" s="62">
        <v>2</v>
      </c>
      <c r="DM10" s="154">
        <f>DL10/DL$19*100</f>
        <v>0.35971223021582738</v>
      </c>
      <c r="DN10" s="57">
        <v>3</v>
      </c>
      <c r="DO10" s="154">
        <f>DN10/DN$19*100</f>
        <v>0.95238095238095244</v>
      </c>
      <c r="DP10" s="59">
        <v>5</v>
      </c>
      <c r="DQ10" s="156">
        <f>DP10/DP$19*100</f>
        <v>0.57405281285878307</v>
      </c>
      <c r="DR10" s="57">
        <v>2</v>
      </c>
      <c r="DS10" s="154">
        <f>DR10/DR$19*100</f>
        <v>0.38610038610038611</v>
      </c>
      <c r="DT10" s="57">
        <v>1</v>
      </c>
      <c r="DU10" s="154">
        <f>DT10/DT$19*100</f>
        <v>0.34843205574912894</v>
      </c>
      <c r="DV10" s="59">
        <v>3</v>
      </c>
      <c r="DW10" s="156">
        <f>DV10/DV$19*100</f>
        <v>0.37267080745341613</v>
      </c>
    </row>
    <row r="11" spans="1:127" x14ac:dyDescent="0.35">
      <c r="A11" s="21" t="s">
        <v>8</v>
      </c>
      <c r="B11" s="65">
        <v>3076176</v>
      </c>
      <c r="C11" s="154">
        <f t="shared" ref="C11:E17" si="14">B11/B$19*100</f>
        <v>13.322899103133478</v>
      </c>
      <c r="D11" s="23">
        <v>3091412</v>
      </c>
      <c r="E11" s="154">
        <f t="shared" si="14"/>
        <v>12.87497908250908</v>
      </c>
      <c r="F11" s="23">
        <f t="shared" si="2"/>
        <v>6167588</v>
      </c>
      <c r="G11" s="154">
        <f t="shared" ref="G11" si="15">F11/F$19*100</f>
        <v>13.094556850319409</v>
      </c>
      <c r="H11" s="62">
        <v>22</v>
      </c>
      <c r="I11" s="154">
        <f t="shared" ref="I11:I12" si="16">H11/H$19*100</f>
        <v>0.33137520710950447</v>
      </c>
      <c r="J11" s="57">
        <v>15</v>
      </c>
      <c r="K11" s="154">
        <f t="shared" ref="K11:K12" si="17">J11/J$19*100</f>
        <v>0.33890646181653861</v>
      </c>
      <c r="L11" s="59">
        <f t="shared" si="3"/>
        <v>37</v>
      </c>
      <c r="M11" s="156">
        <f t="shared" ref="M11:M12" si="18">L11/L$19*100</f>
        <v>0.33438770899231812</v>
      </c>
      <c r="N11" s="62">
        <v>20</v>
      </c>
      <c r="O11" s="154">
        <f t="shared" ref="O11:O12" si="19">N11/N$19*100</f>
        <v>0.34264176803152308</v>
      </c>
      <c r="P11" s="57">
        <v>15</v>
      </c>
      <c r="Q11" s="154">
        <f t="shared" ref="Q11:Q12" si="20">P11/P$19*100</f>
        <v>0.40246847330292462</v>
      </c>
      <c r="R11" s="59">
        <f t="shared" si="4"/>
        <v>35</v>
      </c>
      <c r="S11" s="156">
        <f t="shared" ref="S11:S12" si="21">R11/R$19*100</f>
        <v>0.36595566708490168</v>
      </c>
      <c r="T11" s="62">
        <v>15</v>
      </c>
      <c r="U11" s="154">
        <f t="shared" ref="U11:U12" si="22">T11/T$19*100</f>
        <v>0.34005894355021538</v>
      </c>
      <c r="V11" s="57">
        <v>9</v>
      </c>
      <c r="W11" s="154">
        <f t="shared" ref="W11:W12" si="23">V11/V$19*100</f>
        <v>0.31590031590031586</v>
      </c>
      <c r="X11" s="59">
        <f t="shared" si="5"/>
        <v>24</v>
      </c>
      <c r="Y11" s="156">
        <f t="shared" ref="Y11:Y12" si="24">X11/X$19*100</f>
        <v>0.33057851239669422</v>
      </c>
      <c r="Z11" s="62">
        <v>15</v>
      </c>
      <c r="AA11" s="154">
        <f t="shared" ref="AA11" si="25">Z11/Z$19*100</f>
        <v>0.34682080924855491</v>
      </c>
      <c r="AB11" s="57">
        <v>9</v>
      </c>
      <c r="AC11" s="154">
        <f t="shared" ref="AC11:AE11" si="26">AB11/AB$19*100</f>
        <v>0.3236245954692557</v>
      </c>
      <c r="AD11" s="59">
        <f t="shared" si="6"/>
        <v>24</v>
      </c>
      <c r="AE11" s="156">
        <f t="shared" si="26"/>
        <v>0.33774275260343373</v>
      </c>
      <c r="AF11" s="62">
        <v>15</v>
      </c>
      <c r="AG11" s="154">
        <f t="shared" ref="AG11" si="27">AF11/AF$19*100</f>
        <v>0.36549707602339176</v>
      </c>
      <c r="AH11" s="57">
        <v>9</v>
      </c>
      <c r="AI11" s="154">
        <f t="shared" ref="AI11" si="28">AH11/AH$19*100</f>
        <v>0.33936651583710409</v>
      </c>
      <c r="AJ11" s="59">
        <f t="shared" si="7"/>
        <v>24</v>
      </c>
      <c r="AK11" s="156">
        <f t="shared" ref="AK11" si="29">AJ11/AJ$19*100</f>
        <v>0.35523978685612789</v>
      </c>
      <c r="AL11" s="62">
        <v>15</v>
      </c>
      <c r="AM11" s="154">
        <f t="shared" ref="AM11" si="30">AL11/AL$19*100</f>
        <v>0.40816326530612246</v>
      </c>
      <c r="AN11" s="57">
        <v>8</v>
      </c>
      <c r="AO11" s="154">
        <f t="shared" ref="AO11" si="31">AN11/AN$19*100</f>
        <v>0.35890533871691338</v>
      </c>
      <c r="AP11" s="59">
        <f t="shared" si="8"/>
        <v>23</v>
      </c>
      <c r="AQ11" s="154">
        <f t="shared" ref="AQ11" si="32">AP11/AP$19*100</f>
        <v>0.38956639566395662</v>
      </c>
      <c r="AR11" s="62">
        <v>12</v>
      </c>
      <c r="AS11" s="154">
        <f t="shared" ref="AS11" si="33">AR11/AR$19*100</f>
        <v>0.38083148206918438</v>
      </c>
      <c r="AT11" s="57">
        <v>8</v>
      </c>
      <c r="AU11" s="154">
        <f t="shared" ref="AU11" si="34">AT11/AT$19*100</f>
        <v>0.4378762999452655</v>
      </c>
      <c r="AV11" s="59">
        <f t="shared" si="9"/>
        <v>20</v>
      </c>
      <c r="AW11" s="156">
        <f t="shared" ref="AW11" si="35">AV11/AV$19*100</f>
        <v>0.40176777822418641</v>
      </c>
      <c r="AX11" s="62">
        <v>12</v>
      </c>
      <c r="AY11" s="154">
        <f t="shared" ref="AY11" si="36">AX11/AX$19*100</f>
        <v>0.38338658146964855</v>
      </c>
      <c r="AZ11" s="57">
        <v>8</v>
      </c>
      <c r="BA11" s="154">
        <f t="shared" ref="BA11" si="37">AZ11/AZ$19*100</f>
        <v>0.44223327805417356</v>
      </c>
      <c r="BB11" s="59">
        <f t="shared" si="10"/>
        <v>20</v>
      </c>
      <c r="BC11" s="156">
        <f t="shared" ref="BC11" si="38">BB11/BB$19*100</f>
        <v>0.40494027130998178</v>
      </c>
      <c r="BD11" s="62">
        <v>12</v>
      </c>
      <c r="BE11" s="154">
        <f t="shared" ref="BE11" si="39">BD11/BD$19*100</f>
        <v>0.4024144869215292</v>
      </c>
      <c r="BF11" s="57">
        <v>8</v>
      </c>
      <c r="BG11" s="154">
        <f t="shared" ref="BG11" si="40">BF11/BF$19*100</f>
        <v>0.46457607433217191</v>
      </c>
      <c r="BH11" s="59">
        <f t="shared" si="11"/>
        <v>20</v>
      </c>
      <c r="BI11" s="156">
        <f t="shared" ref="BI11" si="41">BH11/BH$19*100</f>
        <v>0.42517006802721091</v>
      </c>
      <c r="BJ11" s="62">
        <v>12</v>
      </c>
      <c r="BK11" s="154">
        <f t="shared" ref="BK11" si="42">BJ11/BJ$19*100</f>
        <v>0.41768186564566656</v>
      </c>
      <c r="BL11" s="57">
        <v>7</v>
      </c>
      <c r="BM11" s="154">
        <f t="shared" ref="BM11" si="43">BL11/BL$19*100</f>
        <v>0.42449969678593086</v>
      </c>
      <c r="BN11" s="59">
        <v>18</v>
      </c>
      <c r="BO11" s="156">
        <f t="shared" ref="BO11" si="44">BN11/BN$19*100</f>
        <v>0.41274936941068563</v>
      </c>
      <c r="BP11" s="62">
        <v>7</v>
      </c>
      <c r="BQ11" s="154">
        <f t="shared" ref="BQ11" si="45">BP11/BP$19*100</f>
        <v>0.32786885245901637</v>
      </c>
      <c r="BR11" s="57">
        <v>7</v>
      </c>
      <c r="BS11" s="154">
        <f t="shared" ref="BS11" si="46">BR11/BR$19*100</f>
        <v>0.55511498810467885</v>
      </c>
      <c r="BT11" s="59">
        <f t="shared" si="13"/>
        <v>14</v>
      </c>
      <c r="BU11" s="156">
        <f t="shared" ref="BU11" si="47">BT11/BT$19*100</f>
        <v>0.4122497055359246</v>
      </c>
      <c r="BV11" s="57">
        <v>7</v>
      </c>
      <c r="BW11" s="154">
        <f t="shared" ref="BW11" si="48">BV11/BV$19*100</f>
        <v>0.33285782215882076</v>
      </c>
      <c r="BX11" s="57">
        <v>6</v>
      </c>
      <c r="BY11" s="154">
        <f t="shared" ref="BY11" si="49">BX11/BX$19*100</f>
        <v>0.48504446240905419</v>
      </c>
      <c r="BZ11" s="59">
        <f t="shared" si="0"/>
        <v>13</v>
      </c>
      <c r="CA11" s="154">
        <f t="shared" ref="CA11" si="50">BZ11/BZ$19*100</f>
        <v>0.38957147138148041</v>
      </c>
      <c r="CB11" s="62">
        <v>5</v>
      </c>
      <c r="CC11" s="154">
        <f t="shared" ref="CC11" si="51">CB11/CB$19*100</f>
        <v>0.28425241614553726</v>
      </c>
      <c r="CD11" s="57">
        <v>5</v>
      </c>
      <c r="CE11" s="154">
        <f t="shared" ref="CE11" si="52">CD11/CD$19*100</f>
        <v>0.48828125</v>
      </c>
      <c r="CF11" s="59">
        <f t="shared" si="1"/>
        <v>10</v>
      </c>
      <c r="CG11" s="156">
        <f t="shared" ref="CG11" si="53">CF11/CF$19*100</f>
        <v>0.35919540229885055</v>
      </c>
      <c r="CH11" s="62">
        <v>5</v>
      </c>
      <c r="CI11" s="154">
        <f t="shared" ref="CI11" si="54">CH11/CH$19*100</f>
        <v>0.29171528588098017</v>
      </c>
      <c r="CJ11" s="57">
        <v>5</v>
      </c>
      <c r="CK11" s="154">
        <f t="shared" ref="CK11" si="55">CJ11/CJ$19*100</f>
        <v>0.49504950495049505</v>
      </c>
      <c r="CL11" s="59">
        <f t="shared" ref="CL11:CL12" si="56">CH11+CJ11</f>
        <v>10</v>
      </c>
      <c r="CM11" s="156">
        <f t="shared" ref="CM11" si="57">CL11/CL$19*100</f>
        <v>0.36589828027808269</v>
      </c>
      <c r="CN11" s="62">
        <v>3</v>
      </c>
      <c r="CO11" s="154">
        <f t="shared" ref="CO11" si="58">CN11/CN$19*100</f>
        <v>0.33632286995515698</v>
      </c>
      <c r="CP11" s="57">
        <v>4</v>
      </c>
      <c r="CQ11" s="154">
        <f t="shared" ref="CQ11" si="59">CP11/CP$19*100</f>
        <v>0.72727272727272729</v>
      </c>
      <c r="CR11" s="59">
        <f t="shared" si="12"/>
        <v>7</v>
      </c>
      <c r="CS11" s="156">
        <f t="shared" ref="CS11" si="60">CR11/CR$19*100</f>
        <v>0.48543689320388345</v>
      </c>
      <c r="CT11" s="57">
        <v>9</v>
      </c>
      <c r="CU11" s="154">
        <f t="shared" ref="CU11" si="61">CT11/CT$19*100</f>
        <v>1.0588235294117647</v>
      </c>
      <c r="CV11" s="57">
        <v>10</v>
      </c>
      <c r="CW11" s="154">
        <f t="shared" ref="CW11" si="62">CV11/CV$19*100</f>
        <v>1.9342359767891684</v>
      </c>
      <c r="CX11" s="59">
        <v>19</v>
      </c>
      <c r="CY11" s="156">
        <f t="shared" ref="CY11" si="63">CX11/CX$19*100</f>
        <v>1.3899049012435991</v>
      </c>
      <c r="CZ11" s="62">
        <v>9</v>
      </c>
      <c r="DA11" s="154">
        <f t="shared" ref="DA11" si="64">CZ11/CZ$19*100</f>
        <v>1.0869565217391304</v>
      </c>
      <c r="DB11" s="57">
        <v>10</v>
      </c>
      <c r="DC11" s="154">
        <f t="shared" ref="DC11" si="65">DB11/DB$19*100</f>
        <v>2.0080321285140563</v>
      </c>
      <c r="DD11" s="59">
        <v>19</v>
      </c>
      <c r="DE11" s="156">
        <f t="shared" ref="DE11" si="66">DD11/DD$19*100</f>
        <v>1.4328808446455505</v>
      </c>
      <c r="DF11" s="62">
        <v>7</v>
      </c>
      <c r="DG11" s="154">
        <f t="shared" ref="DG11" si="67">DF11/DF$19*100</f>
        <v>1.192504258943782</v>
      </c>
      <c r="DH11" s="57">
        <v>3</v>
      </c>
      <c r="DI11" s="154">
        <f t="shared" ref="DI11" si="68">DH11/DH$19*100</f>
        <v>0.90634441087613304</v>
      </c>
      <c r="DJ11" s="59">
        <v>10</v>
      </c>
      <c r="DK11" s="156">
        <f t="shared" ref="DK11" si="69">DJ11/DJ$19*100</f>
        <v>1.0893246187363834</v>
      </c>
      <c r="DL11" s="62">
        <v>6</v>
      </c>
      <c r="DM11" s="154">
        <f t="shared" ref="DM11" si="70">DL11/DL$19*100</f>
        <v>1.079136690647482</v>
      </c>
      <c r="DN11" s="57">
        <v>3</v>
      </c>
      <c r="DO11" s="154">
        <f t="shared" ref="DO11" si="71">DN11/DN$19*100</f>
        <v>0.95238095238095244</v>
      </c>
      <c r="DP11" s="59">
        <v>9</v>
      </c>
      <c r="DQ11" s="156">
        <f t="shared" ref="DQ11" si="72">DP11/DP$19*100</f>
        <v>1.0332950631458095</v>
      </c>
      <c r="DR11" s="57">
        <v>6</v>
      </c>
      <c r="DS11" s="154">
        <f t="shared" ref="DS11" si="73">DR11/DR$19*100</f>
        <v>1.1583011583011582</v>
      </c>
      <c r="DT11" s="57">
        <v>3</v>
      </c>
      <c r="DU11" s="154">
        <f>DT11/DT$19*100</f>
        <v>1.0452961672473868</v>
      </c>
      <c r="DV11" s="59">
        <v>9</v>
      </c>
      <c r="DW11" s="156">
        <f t="shared" ref="DW11" si="74">DV11/DV$19*100</f>
        <v>1.1180124223602486</v>
      </c>
    </row>
    <row r="12" spans="1:127" x14ac:dyDescent="0.35">
      <c r="A12" s="21" t="s">
        <v>9</v>
      </c>
      <c r="B12" s="65">
        <v>3943490</v>
      </c>
      <c r="C12" s="154">
        <f t="shared" si="14"/>
        <v>17.079230637068829</v>
      </c>
      <c r="D12" s="23">
        <v>3869686</v>
      </c>
      <c r="E12" s="154">
        <f t="shared" si="14"/>
        <v>16.11630099963325</v>
      </c>
      <c r="F12" s="23">
        <f t="shared" si="2"/>
        <v>7813176</v>
      </c>
      <c r="G12" s="154">
        <f t="shared" ref="G12" si="75">F12/F$19*100</f>
        <v>16.588344959739722</v>
      </c>
      <c r="H12" s="62">
        <v>76</v>
      </c>
      <c r="I12" s="154">
        <f t="shared" si="16"/>
        <v>1.1447507154691972</v>
      </c>
      <c r="J12" s="57">
        <v>42</v>
      </c>
      <c r="K12" s="154">
        <f t="shared" si="17"/>
        <v>0.94893809308630817</v>
      </c>
      <c r="L12" s="59">
        <f t="shared" si="3"/>
        <v>118</v>
      </c>
      <c r="M12" s="156">
        <f t="shared" si="18"/>
        <v>1.0664256665160414</v>
      </c>
      <c r="N12" s="62">
        <v>70</v>
      </c>
      <c r="O12" s="154">
        <f t="shared" si="19"/>
        <v>1.1992461881103307</v>
      </c>
      <c r="P12" s="57">
        <v>39</v>
      </c>
      <c r="Q12" s="154">
        <f t="shared" si="20"/>
        <v>1.0464180305876041</v>
      </c>
      <c r="R12" s="59">
        <f t="shared" si="4"/>
        <v>109</v>
      </c>
      <c r="S12" s="156">
        <f t="shared" si="21"/>
        <v>1.1396905060644082</v>
      </c>
      <c r="T12" s="62">
        <v>48</v>
      </c>
      <c r="U12" s="154">
        <f t="shared" si="22"/>
        <v>1.0881886193606891</v>
      </c>
      <c r="V12" s="57">
        <v>26</v>
      </c>
      <c r="W12" s="154">
        <f t="shared" si="23"/>
        <v>0.91260091260091258</v>
      </c>
      <c r="X12" s="59">
        <f t="shared" si="5"/>
        <v>74</v>
      </c>
      <c r="Y12" s="156">
        <f t="shared" si="24"/>
        <v>1.0192837465564737</v>
      </c>
      <c r="Z12" s="62">
        <v>44</v>
      </c>
      <c r="AA12" s="154">
        <f t="shared" ref="AA12" si="76">Z12/Z$19*100</f>
        <v>1.0173410404624277</v>
      </c>
      <c r="AB12" s="57">
        <v>22</v>
      </c>
      <c r="AC12" s="154">
        <f t="shared" ref="AC12:AE12" si="77">AB12/AB$19*100</f>
        <v>0.79108234448040282</v>
      </c>
      <c r="AD12" s="59">
        <f t="shared" si="6"/>
        <v>66</v>
      </c>
      <c r="AE12" s="156">
        <f t="shared" si="77"/>
        <v>0.92879256965944268</v>
      </c>
      <c r="AF12" s="62">
        <v>41</v>
      </c>
      <c r="AG12" s="154">
        <f t="shared" ref="AG12" si="78">AF12/AF$19*100</f>
        <v>0.99902534113060426</v>
      </c>
      <c r="AH12" s="57">
        <v>20</v>
      </c>
      <c r="AI12" s="154">
        <f t="shared" ref="AI12" si="79">AH12/AH$19*100</f>
        <v>0.75414781297134237</v>
      </c>
      <c r="AJ12" s="59">
        <f t="shared" si="7"/>
        <v>61</v>
      </c>
      <c r="AK12" s="156">
        <f t="shared" ref="AK12" si="80">AJ12/AJ$19*100</f>
        <v>0.90290112492599162</v>
      </c>
      <c r="AL12" s="62">
        <v>34</v>
      </c>
      <c r="AM12" s="154">
        <f t="shared" ref="AM12" si="81">AL12/AL$19*100</f>
        <v>0.92517006802721091</v>
      </c>
      <c r="AN12" s="57">
        <v>19</v>
      </c>
      <c r="AO12" s="154">
        <f t="shared" ref="AO12" si="82">AN12/AN$19*100</f>
        <v>0.85240017945266944</v>
      </c>
      <c r="AP12" s="59">
        <f t="shared" si="8"/>
        <v>53</v>
      </c>
      <c r="AQ12" s="154">
        <f t="shared" ref="AQ12" si="83">AP12/AP$19*100</f>
        <v>0.89769647696476973</v>
      </c>
      <c r="AR12" s="62">
        <v>31</v>
      </c>
      <c r="AS12" s="154">
        <f t="shared" ref="AS12" si="84">AR12/AR$19*100</f>
        <v>0.98381466201205958</v>
      </c>
      <c r="AT12" s="57">
        <v>19</v>
      </c>
      <c r="AU12" s="154">
        <f t="shared" ref="AU12" si="85">AT12/AT$19*100</f>
        <v>1.0399562123700055</v>
      </c>
      <c r="AV12" s="59">
        <f t="shared" si="9"/>
        <v>50</v>
      </c>
      <c r="AW12" s="156">
        <f t="shared" ref="AW12" si="86">AV12/AV$19*100</f>
        <v>1.004419445560466</v>
      </c>
      <c r="AX12" s="62">
        <v>31</v>
      </c>
      <c r="AY12" s="154">
        <f t="shared" ref="AY12" si="87">AX12/AX$19*100</f>
        <v>0.99041533546325877</v>
      </c>
      <c r="AZ12" s="57">
        <v>19</v>
      </c>
      <c r="BA12" s="154">
        <f t="shared" ref="BA12" si="88">AZ12/AZ$19*100</f>
        <v>1.0503040353786623</v>
      </c>
      <c r="BB12" s="59">
        <f t="shared" si="10"/>
        <v>50</v>
      </c>
      <c r="BC12" s="156">
        <f t="shared" ref="BC12" si="89">BB12/BB$19*100</f>
        <v>1.0123506782749545</v>
      </c>
      <c r="BD12" s="62">
        <v>32</v>
      </c>
      <c r="BE12" s="154">
        <f t="shared" ref="BE12" si="90">BD12/BD$19*100</f>
        <v>1.0731052984574112</v>
      </c>
      <c r="BF12" s="57">
        <v>19</v>
      </c>
      <c r="BG12" s="154">
        <f t="shared" ref="BG12" si="91">BF12/BF$19*100</f>
        <v>1.1033681765389083</v>
      </c>
      <c r="BH12" s="59">
        <f t="shared" si="11"/>
        <v>51</v>
      </c>
      <c r="BI12" s="156">
        <f t="shared" ref="BI12" si="92">BH12/BH$19*100</f>
        <v>1.0841836734693877</v>
      </c>
      <c r="BJ12" s="62">
        <v>32</v>
      </c>
      <c r="BK12" s="154">
        <f t="shared" ref="BK12" si="93">BJ12/BJ$19*100</f>
        <v>1.1138183083884443</v>
      </c>
      <c r="BL12" s="57">
        <v>20</v>
      </c>
      <c r="BM12" s="154">
        <f t="shared" ref="BM12" si="94">BL12/BL$19*100</f>
        <v>1.2128562765312312</v>
      </c>
      <c r="BN12" s="59">
        <v>49</v>
      </c>
      <c r="BO12" s="156">
        <f t="shared" ref="BO12" si="95">BN12/BN$19*100</f>
        <v>1.1235955056179776</v>
      </c>
      <c r="BP12" s="62">
        <v>26</v>
      </c>
      <c r="BQ12" s="154">
        <f t="shared" ref="BQ12" si="96">BP12/BP$19*100</f>
        <v>1.2177985948477752</v>
      </c>
      <c r="BR12" s="57">
        <v>18</v>
      </c>
      <c r="BS12" s="154">
        <f t="shared" ref="BS12" si="97">BR12/BR$19*100</f>
        <v>1.4274385408406027</v>
      </c>
      <c r="BT12" s="59">
        <f t="shared" si="13"/>
        <v>44</v>
      </c>
      <c r="BU12" s="156">
        <f t="shared" ref="BU12" si="98">BT12/BT$19*100</f>
        <v>1.2956419316843346</v>
      </c>
      <c r="BV12" s="57">
        <v>25</v>
      </c>
      <c r="BW12" s="154">
        <f t="shared" ref="BW12" si="99">BV12/BV$19*100</f>
        <v>1.1887779362815025</v>
      </c>
      <c r="BX12" s="57">
        <v>18</v>
      </c>
      <c r="BY12" s="154">
        <f t="shared" ref="BY12" si="100">BX12/BX$19*100</f>
        <v>1.4551333872271623</v>
      </c>
      <c r="BZ12" s="59">
        <f t="shared" si="0"/>
        <v>43</v>
      </c>
      <c r="CA12" s="154">
        <f t="shared" ref="CA12" si="101">BZ12/BZ$19*100</f>
        <v>1.2885825591848965</v>
      </c>
      <c r="CB12" s="62">
        <v>20</v>
      </c>
      <c r="CC12" s="154">
        <f t="shared" ref="CC12" si="102">CB12/CB$19*100</f>
        <v>1.137009664582149</v>
      </c>
      <c r="CD12" s="57">
        <v>16</v>
      </c>
      <c r="CE12" s="154">
        <f t="shared" ref="CE12" si="103">CD12/CD$19*100</f>
        <v>1.5625</v>
      </c>
      <c r="CF12" s="59">
        <f t="shared" si="1"/>
        <v>36</v>
      </c>
      <c r="CG12" s="156">
        <f t="shared" ref="CG12" si="104">CF12/CF$19*100</f>
        <v>1.2931034482758621</v>
      </c>
      <c r="CH12" s="62">
        <v>19</v>
      </c>
      <c r="CI12" s="154">
        <f t="shared" ref="CI12" si="105">CH12/CH$19*100</f>
        <v>1.1085180863477246</v>
      </c>
      <c r="CJ12" s="57">
        <v>16</v>
      </c>
      <c r="CK12" s="154">
        <f t="shared" ref="CK12" si="106">CJ12/CJ$19*100</f>
        <v>1.5841584158415842</v>
      </c>
      <c r="CL12" s="59">
        <f t="shared" si="56"/>
        <v>35</v>
      </c>
      <c r="CM12" s="156">
        <f t="shared" ref="CM12" si="107">CL12/CL$19*100</f>
        <v>1.2806439809732895</v>
      </c>
      <c r="CN12" s="62">
        <v>9</v>
      </c>
      <c r="CO12" s="154">
        <f t="shared" ref="CO12" si="108">CN12/CN$19*100</f>
        <v>1.0089686098654709</v>
      </c>
      <c r="CP12" s="57">
        <v>10</v>
      </c>
      <c r="CQ12" s="154">
        <f t="shared" ref="CQ12" si="109">CP12/CP$19*100</f>
        <v>1.8181818181818181</v>
      </c>
      <c r="CR12" s="59">
        <f t="shared" si="12"/>
        <v>19</v>
      </c>
      <c r="CS12" s="156">
        <f t="shared" ref="CS12" si="110">CR12/CR$19*100</f>
        <v>1.3176144244105408</v>
      </c>
      <c r="CT12" s="57">
        <v>28</v>
      </c>
      <c r="CU12" s="154">
        <f t="shared" ref="CU12" si="111">CT12/CT$19*100</f>
        <v>3.2941176470588238</v>
      </c>
      <c r="CV12" s="57">
        <v>7</v>
      </c>
      <c r="CW12" s="154">
        <f t="shared" ref="CW12" si="112">CV12/CV$19*100</f>
        <v>1.3539651837524178</v>
      </c>
      <c r="CX12" s="59">
        <v>35</v>
      </c>
      <c r="CY12" s="156">
        <f t="shared" ref="CY12" si="113">CX12/CX$19*100</f>
        <v>2.560351133869788</v>
      </c>
      <c r="CZ12" s="62">
        <v>28</v>
      </c>
      <c r="DA12" s="154">
        <f t="shared" ref="DA12" si="114">CZ12/CZ$19*100</f>
        <v>3.3816425120772946</v>
      </c>
      <c r="DB12" s="57">
        <v>7</v>
      </c>
      <c r="DC12" s="154">
        <f t="shared" ref="DC12" si="115">DB12/DB$19*100</f>
        <v>1.4056224899598393</v>
      </c>
      <c r="DD12" s="59">
        <v>35</v>
      </c>
      <c r="DE12" s="156">
        <f t="shared" ref="DE12" si="116">DD12/DD$19*100</f>
        <v>2.6395173453996983</v>
      </c>
      <c r="DF12" s="62">
        <v>15</v>
      </c>
      <c r="DG12" s="154">
        <f t="shared" ref="DG12" si="117">DF12/DF$19*100</f>
        <v>2.5553662691652468</v>
      </c>
      <c r="DH12" s="57">
        <v>7</v>
      </c>
      <c r="DI12" s="154">
        <f t="shared" ref="DI12" si="118">DH12/DH$19*100</f>
        <v>2.1148036253776437</v>
      </c>
      <c r="DJ12" s="59">
        <v>22</v>
      </c>
      <c r="DK12" s="156">
        <f t="shared" ref="DK12" si="119">DJ12/DJ$19*100</f>
        <v>2.3965141612200433</v>
      </c>
      <c r="DL12" s="62">
        <v>14</v>
      </c>
      <c r="DM12" s="154">
        <f t="shared" ref="DM12" si="120">DL12/DL$19*100</f>
        <v>2.5179856115107913</v>
      </c>
      <c r="DN12" s="57">
        <v>8</v>
      </c>
      <c r="DO12" s="154">
        <f t="shared" ref="DO12" si="121">DN12/DN$19*100</f>
        <v>2.5396825396825395</v>
      </c>
      <c r="DP12" s="59">
        <v>22</v>
      </c>
      <c r="DQ12" s="156">
        <f t="shared" ref="DQ12" si="122">DP12/DP$19*100</f>
        <v>2.525832376578645</v>
      </c>
      <c r="DR12" s="57">
        <v>13</v>
      </c>
      <c r="DS12" s="154">
        <f t="shared" ref="DS12" si="123">DR12/DR$19*100</f>
        <v>2.5096525096525095</v>
      </c>
      <c r="DT12" s="57">
        <v>7</v>
      </c>
      <c r="DU12" s="154">
        <f t="shared" ref="DU12:DU17" si="124">DT12/DT$19*100</f>
        <v>2.4390243902439024</v>
      </c>
      <c r="DV12" s="59">
        <v>20</v>
      </c>
      <c r="DW12" s="156">
        <f t="shared" ref="DW12" si="125">DV12/DV$19*100</f>
        <v>2.4844720496894408</v>
      </c>
    </row>
    <row r="13" spans="1:12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216</v>
      </c>
      <c r="I13" s="154">
        <f>H13/H$19*100</f>
        <v>3.253502033438771</v>
      </c>
      <c r="J13" s="57">
        <v>103</v>
      </c>
      <c r="K13" s="154">
        <f>J13/J$19*100</f>
        <v>2.3271577044735654</v>
      </c>
      <c r="L13" s="59">
        <f t="shared" si="3"/>
        <v>319</v>
      </c>
      <c r="M13" s="156">
        <f>L13/L$19*100</f>
        <v>2.8829643018526885</v>
      </c>
      <c r="N13" s="62">
        <v>195</v>
      </c>
      <c r="O13" s="154">
        <f>N13/N$19*100</f>
        <v>3.3407572383073498</v>
      </c>
      <c r="P13" s="57">
        <v>89</v>
      </c>
      <c r="Q13" s="154">
        <f>P13/P$19*100</f>
        <v>2.3879796082640192</v>
      </c>
      <c r="R13" s="59">
        <f t="shared" si="4"/>
        <v>284</v>
      </c>
      <c r="S13" s="156">
        <f>R13/R$19*100</f>
        <v>2.9694688414889168</v>
      </c>
      <c r="T13" s="62">
        <v>150</v>
      </c>
      <c r="U13" s="154">
        <f>T13/T$19*100</f>
        <v>3.4005894355021535</v>
      </c>
      <c r="V13" s="57">
        <v>62</v>
      </c>
      <c r="W13" s="154">
        <f>V13/V$19*100</f>
        <v>2.1762021762021759</v>
      </c>
      <c r="X13" s="59">
        <f t="shared" si="5"/>
        <v>212</v>
      </c>
      <c r="Y13" s="156">
        <f>X13/X$19*100</f>
        <v>2.9201101928374653</v>
      </c>
      <c r="Z13" s="62">
        <v>145</v>
      </c>
      <c r="AA13" s="154">
        <f>Z13/Z$19*100</f>
        <v>3.352601156069364</v>
      </c>
      <c r="AB13" s="57">
        <v>61</v>
      </c>
      <c r="AC13" s="154">
        <f>AB13/AB$19*100</f>
        <v>2.1934555915138438</v>
      </c>
      <c r="AD13" s="59">
        <f t="shared" si="6"/>
        <v>206</v>
      </c>
      <c r="AE13" s="156">
        <f>AD13/AD$19*100</f>
        <v>2.898958626512806</v>
      </c>
      <c r="AF13" s="62">
        <v>137</v>
      </c>
      <c r="AG13" s="154">
        <f>AF13/AF$19*100</f>
        <v>3.3382066276803117</v>
      </c>
      <c r="AH13" s="57">
        <v>60</v>
      </c>
      <c r="AI13" s="154">
        <f>AH13/AH$19*100</f>
        <v>2.2624434389140271</v>
      </c>
      <c r="AJ13" s="59">
        <f t="shared" si="7"/>
        <v>197</v>
      </c>
      <c r="AK13" s="156">
        <f>AJ13/AJ$19*100</f>
        <v>2.9159265837773831</v>
      </c>
      <c r="AL13" s="62">
        <v>130</v>
      </c>
      <c r="AM13" s="154">
        <f>AL13/AL$19*100</f>
        <v>3.5374149659863949</v>
      </c>
      <c r="AN13" s="57">
        <v>56</v>
      </c>
      <c r="AO13" s="154">
        <f>AN13/AN$19*100</f>
        <v>2.5123373710183938</v>
      </c>
      <c r="AP13" s="59">
        <f t="shared" si="8"/>
        <v>186</v>
      </c>
      <c r="AQ13" s="154">
        <f>AP13/AP$19*100</f>
        <v>3.1504065040650406</v>
      </c>
      <c r="AR13" s="62">
        <v>102</v>
      </c>
      <c r="AS13" s="154">
        <f>AR13/AR$19*100</f>
        <v>3.2370675975880667</v>
      </c>
      <c r="AT13" s="57">
        <v>45</v>
      </c>
      <c r="AU13" s="154">
        <f>AT13/AT$19*100</f>
        <v>2.4630541871921183</v>
      </c>
      <c r="AV13" s="59">
        <f t="shared" si="9"/>
        <v>147</v>
      </c>
      <c r="AW13" s="156">
        <f>AV13/AV$19*100</f>
        <v>2.9529931699477698</v>
      </c>
      <c r="AX13" s="62">
        <v>102</v>
      </c>
      <c r="AY13" s="154">
        <f>AX13/AX$19*100</f>
        <v>3.2587859424920129</v>
      </c>
      <c r="AZ13" s="57">
        <v>45</v>
      </c>
      <c r="BA13" s="154">
        <f>AZ13/AZ$19*100</f>
        <v>2.4875621890547266</v>
      </c>
      <c r="BB13" s="59">
        <f t="shared" si="10"/>
        <v>147</v>
      </c>
      <c r="BC13" s="156">
        <f>BB13/BB$19*100</f>
        <v>2.9763109941283661</v>
      </c>
      <c r="BD13" s="62">
        <v>96</v>
      </c>
      <c r="BE13" s="154">
        <f>BD13/BD$19*100</f>
        <v>3.2193158953722336</v>
      </c>
      <c r="BF13" s="57">
        <v>43</v>
      </c>
      <c r="BG13" s="154">
        <f>BF13/BF$19*100</f>
        <v>2.4970963995354238</v>
      </c>
      <c r="BH13" s="59">
        <f t="shared" si="11"/>
        <v>139</v>
      </c>
      <c r="BI13" s="156">
        <f>BH13/BH$19*100</f>
        <v>2.9549319727891157</v>
      </c>
      <c r="BJ13" s="62">
        <v>94</v>
      </c>
      <c r="BK13" s="154">
        <f>BJ13/BJ$19*100</f>
        <v>3.2718412808910546</v>
      </c>
      <c r="BL13" s="57">
        <v>43</v>
      </c>
      <c r="BM13" s="154">
        <f>BL13/BL$19*100</f>
        <v>2.6076409945421468</v>
      </c>
      <c r="BN13" s="59">
        <v>131</v>
      </c>
      <c r="BO13" s="156">
        <f>BN13/BN$19*100</f>
        <v>3.0038981884888787</v>
      </c>
      <c r="BP13" s="62">
        <v>72</v>
      </c>
      <c r="BQ13" s="154">
        <f>BP13/BP$19*100</f>
        <v>3.3723653395784545</v>
      </c>
      <c r="BR13" s="57">
        <v>29</v>
      </c>
      <c r="BS13" s="154">
        <f>BR13/BR$19*100</f>
        <v>2.2997620935765268</v>
      </c>
      <c r="BT13" s="59">
        <f t="shared" si="13"/>
        <v>101</v>
      </c>
      <c r="BU13" s="156">
        <f>BT13/BT$19*100</f>
        <v>2.9740871613663131</v>
      </c>
      <c r="BV13" s="57">
        <v>72</v>
      </c>
      <c r="BW13" s="154">
        <f>BV13/BV$19*100</f>
        <v>3.4236804564907275</v>
      </c>
      <c r="BX13" s="57">
        <v>27</v>
      </c>
      <c r="BY13" s="154">
        <f>BX13/BX$19*100</f>
        <v>2.1827000808407435</v>
      </c>
      <c r="BZ13" s="59">
        <f t="shared" si="0"/>
        <v>99</v>
      </c>
      <c r="CA13" s="154">
        <f>BZ13/BZ$19*100</f>
        <v>2.9667365897512736</v>
      </c>
      <c r="CB13" s="62">
        <v>59</v>
      </c>
      <c r="CC13" s="154">
        <f>CB13/CB$19*100</f>
        <v>3.3541785105173396</v>
      </c>
      <c r="CD13" s="57">
        <v>19</v>
      </c>
      <c r="CE13" s="154">
        <f>CD13/CD$19*100</f>
        <v>1.85546875</v>
      </c>
      <c r="CF13" s="59">
        <f t="shared" si="1"/>
        <v>78</v>
      </c>
      <c r="CG13" s="156">
        <f>CF13/CF$19*100</f>
        <v>2.8017241379310347</v>
      </c>
      <c r="CH13" s="62">
        <v>55</v>
      </c>
      <c r="CI13" s="154">
        <f>CH13/CH$19*100</f>
        <v>3.2088681446907819</v>
      </c>
      <c r="CJ13" s="57">
        <v>18</v>
      </c>
      <c r="CK13" s="154">
        <f>CJ13/CJ$19*100</f>
        <v>1.782178217821782</v>
      </c>
      <c r="CL13" s="59">
        <v>74</v>
      </c>
      <c r="CM13" s="156">
        <f>CL13/CL$19*100</f>
        <v>2.7076472740578121</v>
      </c>
      <c r="CN13" s="62">
        <v>29</v>
      </c>
      <c r="CO13" s="154">
        <f>CN13/CN$19*100</f>
        <v>3.2511210762331837</v>
      </c>
      <c r="CP13" s="57">
        <v>8</v>
      </c>
      <c r="CQ13" s="154">
        <f>CP13/CP$19*100</f>
        <v>1.4545454545454546</v>
      </c>
      <c r="CR13" s="59">
        <f t="shared" si="12"/>
        <v>37</v>
      </c>
      <c r="CS13" s="156">
        <f>CR13/CR$19*100</f>
        <v>2.5658807212205268</v>
      </c>
      <c r="CT13" s="57">
        <v>75</v>
      </c>
      <c r="CU13" s="154">
        <f>CT13/CT$19*100</f>
        <v>8.8235294117647065</v>
      </c>
      <c r="CV13" s="57">
        <v>44</v>
      </c>
      <c r="CW13" s="154">
        <f>CV13/CV$19*100</f>
        <v>8.5106382978723403</v>
      </c>
      <c r="CX13" s="59">
        <v>119</v>
      </c>
      <c r="CY13" s="156">
        <f>CX13/CX$19*100</f>
        <v>8.7051938551572778</v>
      </c>
      <c r="CZ13" s="62">
        <v>73</v>
      </c>
      <c r="DA13" s="154">
        <f>CZ13/CZ$19*100</f>
        <v>8.8164251207729478</v>
      </c>
      <c r="DB13" s="57">
        <v>41</v>
      </c>
      <c r="DC13" s="154">
        <f>DB13/DB$19*100</f>
        <v>8.2329317269076299</v>
      </c>
      <c r="DD13" s="59">
        <v>114</v>
      </c>
      <c r="DE13" s="156">
        <f>DD13/DD$19*100</f>
        <v>8.5972850678733028</v>
      </c>
      <c r="DF13" s="62">
        <v>59</v>
      </c>
      <c r="DG13" s="154">
        <f>DF13/DF$19*100</f>
        <v>10.051107325383304</v>
      </c>
      <c r="DH13" s="57">
        <v>20</v>
      </c>
      <c r="DI13" s="154">
        <f>DH13/DH$19*100</f>
        <v>6.0422960725075532</v>
      </c>
      <c r="DJ13" s="59">
        <v>79</v>
      </c>
      <c r="DK13" s="156">
        <f>DJ13/DJ$19*100</f>
        <v>8.60566448801743</v>
      </c>
      <c r="DL13" s="62">
        <v>56</v>
      </c>
      <c r="DM13" s="154">
        <f>DL13/DL$19*100</f>
        <v>10.071942446043165</v>
      </c>
      <c r="DN13" s="57">
        <v>18</v>
      </c>
      <c r="DO13" s="154">
        <f>DN13/DN$19*100</f>
        <v>5.7142857142857144</v>
      </c>
      <c r="DP13" s="59">
        <v>74</v>
      </c>
      <c r="DQ13" s="156">
        <f>DP13/DP$19*100</f>
        <v>8.4959816303099878</v>
      </c>
      <c r="DR13" s="57">
        <v>48</v>
      </c>
      <c r="DS13" s="154">
        <f>DR13/DR$19*100</f>
        <v>9.2664092664092657</v>
      </c>
      <c r="DT13" s="57">
        <v>15</v>
      </c>
      <c r="DU13" s="154">
        <f t="shared" si="124"/>
        <v>5.2264808362369335</v>
      </c>
      <c r="DV13" s="59">
        <v>63</v>
      </c>
      <c r="DW13" s="156">
        <f>DV13/DV$19*100</f>
        <v>7.8260869565217401</v>
      </c>
    </row>
    <row r="14" spans="1:127" x14ac:dyDescent="0.35">
      <c r="A14" s="21" t="s">
        <v>11</v>
      </c>
      <c r="B14" s="65">
        <v>2543236</v>
      </c>
      <c r="C14" s="154">
        <f t="shared" si="14"/>
        <v>11.014739281320956</v>
      </c>
      <c r="D14" s="23">
        <v>2738641</v>
      </c>
      <c r="E14" s="154">
        <f t="shared" si="14"/>
        <v>11.405773668958311</v>
      </c>
      <c r="F14" s="23">
        <f t="shared" si="2"/>
        <v>5281877</v>
      </c>
      <c r="G14" s="154">
        <f t="shared" ref="G14" si="126">F14/F$19*100</f>
        <v>11.214082174894711</v>
      </c>
      <c r="H14" s="62">
        <v>687</v>
      </c>
      <c r="I14" s="154">
        <f t="shared" ref="I14:I17" si="127">H14/H$19*100</f>
        <v>10.34794396746498</v>
      </c>
      <c r="J14" s="57">
        <v>285</v>
      </c>
      <c r="K14" s="154">
        <f t="shared" ref="K14:K17" si="128">J14/J$19*100</f>
        <v>6.439222774514235</v>
      </c>
      <c r="L14" s="59">
        <f t="shared" si="3"/>
        <v>972</v>
      </c>
      <c r="M14" s="156">
        <f t="shared" ref="M14:M17" si="129">L14/L$19*100</f>
        <v>8.7844554902846816</v>
      </c>
      <c r="N14" s="62">
        <v>618</v>
      </c>
      <c r="O14" s="154">
        <f t="shared" ref="O14:O17" si="130">N14/N$19*100</f>
        <v>10.587630632174063</v>
      </c>
      <c r="P14" s="57">
        <v>262</v>
      </c>
      <c r="Q14" s="154">
        <f t="shared" ref="Q14:Q17" si="131">P14/P$19*100</f>
        <v>7.0297826670244161</v>
      </c>
      <c r="R14" s="59">
        <f t="shared" si="4"/>
        <v>880</v>
      </c>
      <c r="S14" s="156">
        <f t="shared" ref="S14:S17" si="132">R14/R$19*100</f>
        <v>9.2011710581346726</v>
      </c>
      <c r="T14" s="62">
        <v>453</v>
      </c>
      <c r="U14" s="154">
        <f t="shared" ref="U14:U17" si="133">T14/T$19*100</f>
        <v>10.269780095216504</v>
      </c>
      <c r="V14" s="57">
        <v>184</v>
      </c>
      <c r="W14" s="154">
        <f t="shared" ref="W14:W17" si="134">V14/V$19*100</f>
        <v>6.4584064584064587</v>
      </c>
      <c r="X14" s="59">
        <f t="shared" si="5"/>
        <v>637</v>
      </c>
      <c r="Y14" s="156">
        <f t="shared" ref="Y14:Y17" si="135">X14/X$19*100</f>
        <v>8.774104683195592</v>
      </c>
      <c r="Z14" s="62">
        <v>445</v>
      </c>
      <c r="AA14" s="154">
        <f t="shared" ref="AA14" si="136">Z14/Z$19*100</f>
        <v>10.289017341040463</v>
      </c>
      <c r="AB14" s="57">
        <v>179</v>
      </c>
      <c r="AC14" s="154">
        <f t="shared" ref="AC14:AE14" si="137">AB14/AB$19*100</f>
        <v>6.43653362099964</v>
      </c>
      <c r="AD14" s="59">
        <f t="shared" si="6"/>
        <v>624</v>
      </c>
      <c r="AE14" s="156">
        <f t="shared" si="137"/>
        <v>8.7813115676892757</v>
      </c>
      <c r="AF14" s="62">
        <v>422</v>
      </c>
      <c r="AG14" s="154">
        <f t="shared" ref="AG14" si="138">AF14/AF$19*100</f>
        <v>10.282651072124755</v>
      </c>
      <c r="AH14" s="57">
        <v>174</v>
      </c>
      <c r="AI14" s="154">
        <f t="shared" ref="AI14" si="139">AH14/AH$19*100</f>
        <v>6.5610859728506794</v>
      </c>
      <c r="AJ14" s="59">
        <f t="shared" si="7"/>
        <v>596</v>
      </c>
      <c r="AK14" s="156">
        <f t="shared" ref="AK14" si="140">AJ14/AJ$19*100</f>
        <v>8.8217880402605093</v>
      </c>
      <c r="AL14" s="62">
        <v>374</v>
      </c>
      <c r="AM14" s="154">
        <f t="shared" ref="AM14" si="141">AL14/AL$19*100</f>
        <v>10.17687074829932</v>
      </c>
      <c r="AN14" s="57">
        <v>153</v>
      </c>
      <c r="AO14" s="154">
        <f t="shared" ref="AO14" si="142">AN14/AN$19*100</f>
        <v>6.8640646029609691</v>
      </c>
      <c r="AP14" s="59">
        <f t="shared" si="8"/>
        <v>527</v>
      </c>
      <c r="AQ14" s="154">
        <f t="shared" ref="AQ14" si="143">AP14/AP$19*100</f>
        <v>8.926151761517616</v>
      </c>
      <c r="AR14" s="62">
        <v>301</v>
      </c>
      <c r="AS14" s="154">
        <f t="shared" ref="AS14" si="144">AR14/AR$19*100</f>
        <v>9.5525230085687092</v>
      </c>
      <c r="AT14" s="57">
        <v>119</v>
      </c>
      <c r="AU14" s="154">
        <f t="shared" ref="AU14" si="145">AT14/AT$19*100</f>
        <v>6.5134099616858236</v>
      </c>
      <c r="AV14" s="59">
        <f t="shared" si="9"/>
        <v>420</v>
      </c>
      <c r="AW14" s="156">
        <f t="shared" ref="AW14" si="146">AV14/AV$19*100</f>
        <v>8.4371233427079151</v>
      </c>
      <c r="AX14" s="62">
        <v>300</v>
      </c>
      <c r="AY14" s="154">
        <f t="shared" ref="AY14" si="147">AX14/AX$19*100</f>
        <v>9.5846645367412133</v>
      </c>
      <c r="AZ14" s="57">
        <v>119</v>
      </c>
      <c r="BA14" s="154">
        <f t="shared" ref="BA14" si="148">AZ14/AZ$19*100</f>
        <v>6.5782200110558327</v>
      </c>
      <c r="BB14" s="59">
        <f t="shared" si="10"/>
        <v>419</v>
      </c>
      <c r="BC14" s="156">
        <f t="shared" ref="BC14" si="149">BB14/BB$19*100</f>
        <v>8.4834986839441182</v>
      </c>
      <c r="BD14" s="62">
        <v>284</v>
      </c>
      <c r="BE14" s="154">
        <f t="shared" ref="BE14" si="150">BD14/BD$19*100</f>
        <v>9.5238095238095237</v>
      </c>
      <c r="BF14" s="57">
        <v>115</v>
      </c>
      <c r="BG14" s="154">
        <f t="shared" ref="BG14" si="151">BF14/BF$19*100</f>
        <v>6.6782810685249716</v>
      </c>
      <c r="BH14" s="59">
        <f t="shared" si="11"/>
        <v>399</v>
      </c>
      <c r="BI14" s="156">
        <f t="shared" ref="BI14" si="152">BH14/BH$19*100</f>
        <v>8.4821428571428577</v>
      </c>
      <c r="BJ14" s="62">
        <v>274</v>
      </c>
      <c r="BK14" s="154">
        <f t="shared" ref="BK14" si="153">BJ14/BJ$19*100</f>
        <v>9.5370692655760525</v>
      </c>
      <c r="BL14" s="57">
        <v>111</v>
      </c>
      <c r="BM14" s="154">
        <f t="shared" ref="BM14" si="154">BL14/BL$19*100</f>
        <v>6.7313523347483324</v>
      </c>
      <c r="BN14" s="59">
        <v>373</v>
      </c>
      <c r="BO14" s="156">
        <f t="shared" ref="BO14" si="155">BN14/BN$19*100</f>
        <v>8.5530841550103176</v>
      </c>
      <c r="BP14" s="62">
        <v>204</v>
      </c>
      <c r="BQ14" s="154">
        <f t="shared" ref="BQ14" si="156">BP14/BP$19*100</f>
        <v>9.5550351288056206</v>
      </c>
      <c r="BR14" s="57">
        <v>97</v>
      </c>
      <c r="BS14" s="154">
        <f t="shared" ref="BS14" si="157">BR14/BR$19*100</f>
        <v>7.6923076923076925</v>
      </c>
      <c r="BT14" s="59">
        <f t="shared" si="13"/>
        <v>301</v>
      </c>
      <c r="BU14" s="156">
        <f t="shared" ref="BU14" si="158">BT14/BT$19*100</f>
        <v>8.8633686690223801</v>
      </c>
      <c r="BV14" s="57">
        <v>202</v>
      </c>
      <c r="BW14" s="154">
        <f t="shared" ref="BW14" si="159">BV14/BV$19*100</f>
        <v>9.6053257251545414</v>
      </c>
      <c r="BX14" s="57">
        <v>96</v>
      </c>
      <c r="BY14" s="154">
        <f t="shared" ref="BY14" si="160">BX14/BX$19*100</f>
        <v>7.760711398544867</v>
      </c>
      <c r="BZ14" s="59">
        <v>295</v>
      </c>
      <c r="CA14" s="154">
        <f t="shared" ref="CA14" si="161">BZ14/BZ$19*100</f>
        <v>8.8402756967335936</v>
      </c>
      <c r="CB14" s="62">
        <v>154</v>
      </c>
      <c r="CC14" s="154">
        <f t="shared" ref="CC14" si="162">CB14/CB$19*100</f>
        <v>8.754974417282547</v>
      </c>
      <c r="CD14" s="57">
        <v>78</v>
      </c>
      <c r="CE14" s="154">
        <f t="shared" ref="CE14" si="163">CD14/CD$19*100</f>
        <v>7.6171875</v>
      </c>
      <c r="CF14" s="59">
        <f t="shared" si="1"/>
        <v>232</v>
      </c>
      <c r="CG14" s="156">
        <f t="shared" ref="CG14" si="164">CF14/CF$19*100</f>
        <v>8.3333333333333321</v>
      </c>
      <c r="CH14" s="62">
        <v>150</v>
      </c>
      <c r="CI14" s="154">
        <f t="shared" ref="CI14" si="165">CH14/CH$19*100</f>
        <v>8.7514585764294051</v>
      </c>
      <c r="CJ14" s="57">
        <v>75</v>
      </c>
      <c r="CK14" s="154">
        <f t="shared" ref="CK14" si="166">CJ14/CJ$19*100</f>
        <v>7.4257425742574252</v>
      </c>
      <c r="CL14" s="59">
        <f t="shared" ref="CL14" si="167">CH14+CJ14</f>
        <v>225</v>
      </c>
      <c r="CM14" s="156">
        <f t="shared" ref="CM14" si="168">CL14/CL$19*100</f>
        <v>8.2327113062568618</v>
      </c>
      <c r="CN14" s="62">
        <v>78</v>
      </c>
      <c r="CO14" s="154">
        <f t="shared" ref="CO14" si="169">CN14/CN$19*100</f>
        <v>8.7443946188340806</v>
      </c>
      <c r="CP14" s="57">
        <v>45</v>
      </c>
      <c r="CQ14" s="154">
        <f t="shared" ref="CQ14" si="170">CP14/CP$19*100</f>
        <v>8.1818181818181817</v>
      </c>
      <c r="CR14" s="59">
        <f t="shared" si="12"/>
        <v>123</v>
      </c>
      <c r="CS14" s="156">
        <f t="shared" ref="CS14" si="171">CR14/CR$19*100</f>
        <v>8.5298196948682392</v>
      </c>
      <c r="CT14" s="57">
        <v>230</v>
      </c>
      <c r="CU14" s="154">
        <f t="shared" ref="CU14" si="172">CT14/CT$19*100</f>
        <v>27.058823529411764</v>
      </c>
      <c r="CV14" s="57">
        <v>89</v>
      </c>
      <c r="CW14" s="154">
        <f t="shared" ref="CW14" si="173">CV14/CV$19*100</f>
        <v>17.214700193423599</v>
      </c>
      <c r="CX14" s="59">
        <v>319</v>
      </c>
      <c r="CY14" s="156">
        <f t="shared" ref="CY14" si="174">CX14/CX$19*100</f>
        <v>23.335771762984638</v>
      </c>
      <c r="CZ14" s="62">
        <v>219</v>
      </c>
      <c r="DA14" s="154">
        <f t="shared" ref="DA14" si="175">CZ14/CZ$19*100</f>
        <v>26.44927536231884</v>
      </c>
      <c r="DB14" s="57">
        <v>84</v>
      </c>
      <c r="DC14" s="154">
        <f t="shared" ref="DC14" si="176">DB14/DB$19*100</f>
        <v>16.867469879518072</v>
      </c>
      <c r="DD14" s="59">
        <v>303</v>
      </c>
      <c r="DE14" s="156">
        <f t="shared" ref="DE14" si="177">DD14/DD$19*100</f>
        <v>22.850678733031675</v>
      </c>
      <c r="DF14" s="62">
        <v>143</v>
      </c>
      <c r="DG14" s="154">
        <f t="shared" ref="DG14" si="178">DF14/DF$19*100</f>
        <v>24.361158432708688</v>
      </c>
      <c r="DH14" s="57">
        <v>48</v>
      </c>
      <c r="DI14" s="154">
        <f t="shared" ref="DI14" si="179">DH14/DH$19*100</f>
        <v>14.501510574018129</v>
      </c>
      <c r="DJ14" s="59">
        <v>191</v>
      </c>
      <c r="DK14" s="156">
        <f t="shared" ref="DK14" si="180">DJ14/DJ$19*100</f>
        <v>20.806100217864923</v>
      </c>
      <c r="DL14" s="62">
        <v>137</v>
      </c>
      <c r="DM14" s="154">
        <f t="shared" ref="DM14" si="181">DL14/DL$19*100</f>
        <v>24.640287769784173</v>
      </c>
      <c r="DN14" s="57">
        <v>47</v>
      </c>
      <c r="DO14" s="154">
        <f t="shared" ref="DO14" si="182">DN14/DN$19*100</f>
        <v>14.920634920634921</v>
      </c>
      <c r="DP14" s="59">
        <v>184</v>
      </c>
      <c r="DQ14" s="156">
        <f t="shared" ref="DQ14" si="183">DP14/DP$19*100</f>
        <v>21.125143513203216</v>
      </c>
      <c r="DR14" s="57">
        <v>122</v>
      </c>
      <c r="DS14" s="154">
        <f t="shared" ref="DS14" si="184">DR14/DR$19*100</f>
        <v>23.552123552123554</v>
      </c>
      <c r="DT14" s="57">
        <v>42</v>
      </c>
      <c r="DU14" s="154">
        <f t="shared" si="124"/>
        <v>14.634146341463413</v>
      </c>
      <c r="DV14" s="59">
        <v>164</v>
      </c>
      <c r="DW14" s="156">
        <f t="shared" ref="DW14" si="185">DV14/DV$19*100</f>
        <v>20.372670807453417</v>
      </c>
    </row>
    <row r="15" spans="1:127" x14ac:dyDescent="0.35">
      <c r="A15" s="21" t="s">
        <v>12</v>
      </c>
      <c r="B15" s="65">
        <v>1771960</v>
      </c>
      <c r="C15" s="154">
        <f t="shared" si="14"/>
        <v>7.6743477274344514</v>
      </c>
      <c r="D15" s="23">
        <v>2128590</v>
      </c>
      <c r="E15" s="154">
        <f t="shared" si="14"/>
        <v>8.8650596314040317</v>
      </c>
      <c r="F15" s="23">
        <f t="shared" si="2"/>
        <v>3900550</v>
      </c>
      <c r="G15" s="154">
        <f t="shared" ref="G15" si="186">F15/F$19*100</f>
        <v>8.2813530544701379</v>
      </c>
      <c r="H15" s="62">
        <v>2062</v>
      </c>
      <c r="I15" s="154">
        <f t="shared" si="127"/>
        <v>31.058894411809007</v>
      </c>
      <c r="J15" s="57">
        <v>864</v>
      </c>
      <c r="K15" s="154">
        <f t="shared" si="128"/>
        <v>19.521012200632626</v>
      </c>
      <c r="L15" s="59">
        <f t="shared" si="3"/>
        <v>2926</v>
      </c>
      <c r="M15" s="156">
        <f t="shared" si="129"/>
        <v>26.443741527338453</v>
      </c>
      <c r="N15" s="62">
        <v>1850</v>
      </c>
      <c r="O15" s="154">
        <f t="shared" si="130"/>
        <v>31.69436354291588</v>
      </c>
      <c r="P15" s="57">
        <v>775</v>
      </c>
      <c r="Q15" s="154">
        <f t="shared" si="131"/>
        <v>20.794204453984438</v>
      </c>
      <c r="R15" s="59">
        <f t="shared" si="4"/>
        <v>2625</v>
      </c>
      <c r="S15" s="156">
        <f t="shared" si="132"/>
        <v>27.446675031367629</v>
      </c>
      <c r="T15" s="62">
        <v>1345</v>
      </c>
      <c r="U15" s="154">
        <f t="shared" si="133"/>
        <v>30.491951938335976</v>
      </c>
      <c r="V15" s="57">
        <v>551</v>
      </c>
      <c r="W15" s="154">
        <f t="shared" si="134"/>
        <v>19.34011934011934</v>
      </c>
      <c r="X15" s="59">
        <f t="shared" si="5"/>
        <v>1896</v>
      </c>
      <c r="Y15" s="156">
        <f t="shared" si="135"/>
        <v>26.115702479338843</v>
      </c>
      <c r="Z15" s="62">
        <v>1318</v>
      </c>
      <c r="AA15" s="154">
        <f t="shared" ref="AA15" si="187">Z15/Z$19*100</f>
        <v>30.47398843930636</v>
      </c>
      <c r="AB15" s="57">
        <v>530</v>
      </c>
      <c r="AC15" s="154">
        <f t="shared" ref="AC15:AE15" si="188">AB15/AB$19*100</f>
        <v>19.057892844300611</v>
      </c>
      <c r="AD15" s="59">
        <f t="shared" si="6"/>
        <v>1848</v>
      </c>
      <c r="AE15" s="156">
        <f t="shared" si="188"/>
        <v>26.006191950464398</v>
      </c>
      <c r="AF15" s="62">
        <v>1263</v>
      </c>
      <c r="AG15" s="154">
        <f t="shared" ref="AG15" si="189">AF15/AF$19*100</f>
        <v>30.774853801169588</v>
      </c>
      <c r="AH15" s="57">
        <v>513</v>
      </c>
      <c r="AI15" s="154">
        <f t="shared" ref="AI15" si="190">AH15/AH$19*100</f>
        <v>19.343891402714934</v>
      </c>
      <c r="AJ15" s="59">
        <f t="shared" si="7"/>
        <v>1776</v>
      </c>
      <c r="AK15" s="156">
        <f t="shared" ref="AK15" si="191">AJ15/AJ$19*100</f>
        <v>26.287744227353464</v>
      </c>
      <c r="AL15" s="62">
        <v>1148</v>
      </c>
      <c r="AM15" s="154">
        <f t="shared" ref="AM15" si="192">AL15/AL$19*100</f>
        <v>31.238095238095237</v>
      </c>
      <c r="AN15" s="57">
        <v>455</v>
      </c>
      <c r="AO15" s="154">
        <f t="shared" ref="AO15" si="193">AN15/AN$19*100</f>
        <v>20.412741139524453</v>
      </c>
      <c r="AP15" s="59">
        <f t="shared" si="8"/>
        <v>1603</v>
      </c>
      <c r="AQ15" s="154">
        <f t="shared" ref="AQ15" si="194">AP15/AP$19*100</f>
        <v>27.151084010840108</v>
      </c>
      <c r="AR15" s="62">
        <v>984</v>
      </c>
      <c r="AS15" s="154">
        <f t="shared" ref="AS15" si="195">AR15/AR$19*100</f>
        <v>31.228181529673122</v>
      </c>
      <c r="AT15" s="57">
        <v>369</v>
      </c>
      <c r="AU15" s="154">
        <f t="shared" ref="AU15" si="196">AT15/AT$19*100</f>
        <v>20.19704433497537</v>
      </c>
      <c r="AV15" s="59">
        <f t="shared" si="9"/>
        <v>1353</v>
      </c>
      <c r="AW15" s="156">
        <f t="shared" ref="AW15" si="197">AV15/AV$19*100</f>
        <v>27.179590196866211</v>
      </c>
      <c r="AX15" s="62">
        <v>977</v>
      </c>
      <c r="AY15" s="154">
        <f t="shared" ref="AY15" si="198">AX15/AX$19*100</f>
        <v>31.214057507987221</v>
      </c>
      <c r="AZ15" s="57">
        <v>364</v>
      </c>
      <c r="BA15" s="154">
        <f t="shared" ref="BA15" si="199">AZ15/AZ$19*100</f>
        <v>20.121614151464897</v>
      </c>
      <c r="BB15" s="59">
        <f t="shared" si="10"/>
        <v>1341</v>
      </c>
      <c r="BC15" s="156">
        <f t="shared" ref="BC15" si="200">BB15/BB$19*100</f>
        <v>27.151245191334279</v>
      </c>
      <c r="BD15" s="62">
        <v>930</v>
      </c>
      <c r="BE15" s="154">
        <f t="shared" ref="BE15" si="201">BD15/BD$19*100</f>
        <v>31.187122736418509</v>
      </c>
      <c r="BF15" s="57">
        <v>352</v>
      </c>
      <c r="BG15" s="154">
        <f t="shared" ref="BG15" si="202">BF15/BF$19*100</f>
        <v>20.441347270615566</v>
      </c>
      <c r="BH15" s="59">
        <f t="shared" si="11"/>
        <v>1282</v>
      </c>
      <c r="BI15" s="156">
        <f t="shared" ref="BI15" si="203">BH15/BH$19*100</f>
        <v>27.253401360544217</v>
      </c>
      <c r="BJ15" s="62">
        <v>887</v>
      </c>
      <c r="BK15" s="154">
        <f t="shared" ref="BK15" si="204">BJ15/BJ$19*100</f>
        <v>30.873651235642185</v>
      </c>
      <c r="BL15" s="57">
        <v>333</v>
      </c>
      <c r="BM15" s="154">
        <f t="shared" ref="BM15" si="205">BL15/BL$19*100</f>
        <v>20.194057004244996</v>
      </c>
      <c r="BN15" s="59">
        <v>1176</v>
      </c>
      <c r="BO15" s="156">
        <f t="shared" ref="BO15" si="206">BN15/BN$19*100</f>
        <v>26.966292134831459</v>
      </c>
      <c r="BP15" s="62">
        <v>664</v>
      </c>
      <c r="BQ15" s="154">
        <f t="shared" ref="BQ15" si="207">BP15/BP$19*100</f>
        <v>31.100702576112411</v>
      </c>
      <c r="BR15" s="57">
        <v>265</v>
      </c>
      <c r="BS15" s="154">
        <f t="shared" ref="BS15" si="208">BR15/BR$19*100</f>
        <v>21.015067406819984</v>
      </c>
      <c r="BT15" s="59">
        <f t="shared" si="13"/>
        <v>929</v>
      </c>
      <c r="BU15" s="156">
        <f t="shared" ref="BU15" si="209">BT15/BT$19*100</f>
        <v>27.355712603062425</v>
      </c>
      <c r="BV15" s="57">
        <v>653</v>
      </c>
      <c r="BW15" s="154">
        <f t="shared" ref="BW15" si="210">BV15/BV$19*100</f>
        <v>31.050879695672851</v>
      </c>
      <c r="BX15" s="57">
        <v>261</v>
      </c>
      <c r="BY15" s="154">
        <f t="shared" ref="BY15" si="211">BX15/BX$19*100</f>
        <v>21.099434114793855</v>
      </c>
      <c r="BZ15" s="59">
        <f>BV15+BX15</f>
        <v>914</v>
      </c>
      <c r="CA15" s="154">
        <f t="shared" ref="CA15" si="212">BZ15/BZ$19*100</f>
        <v>27.389871141744081</v>
      </c>
      <c r="CB15" s="62">
        <v>550</v>
      </c>
      <c r="CC15" s="154">
        <f t="shared" ref="CC15" si="213">CB15/CB$19*100</f>
        <v>31.267765776009099</v>
      </c>
      <c r="CD15" s="57">
        <v>209</v>
      </c>
      <c r="CE15" s="154">
        <f t="shared" ref="CE15" si="214">CD15/CD$19*100</f>
        <v>20.41015625</v>
      </c>
      <c r="CF15" s="59">
        <f t="shared" si="1"/>
        <v>759</v>
      </c>
      <c r="CG15" s="156">
        <f t="shared" ref="CG15" si="215">CF15/CF$19*100</f>
        <v>27.262931034482758</v>
      </c>
      <c r="CH15" s="62">
        <v>541</v>
      </c>
      <c r="CI15" s="154">
        <f t="shared" ref="CI15" si="216">CH15/CH$19*100</f>
        <v>31.563593932322053</v>
      </c>
      <c r="CJ15" s="57">
        <v>213</v>
      </c>
      <c r="CK15" s="154">
        <f t="shared" ref="CK15" si="217">CJ15/CJ$19*100</f>
        <v>21.089108910891088</v>
      </c>
      <c r="CL15" s="59">
        <v>749</v>
      </c>
      <c r="CM15" s="156">
        <f t="shared" ref="CM15" si="218">CL15/CL$19*100</f>
        <v>27.405781192828393</v>
      </c>
      <c r="CN15" s="62">
        <v>248</v>
      </c>
      <c r="CO15" s="154">
        <f t="shared" ref="CO15" si="219">CN15/CN$19*100</f>
        <v>27.802690582959645</v>
      </c>
      <c r="CP15" s="57">
        <v>95</v>
      </c>
      <c r="CQ15" s="154">
        <f t="shared" ref="CQ15" si="220">CP15/CP$19*100</f>
        <v>17.272727272727273</v>
      </c>
      <c r="CR15" s="59">
        <f t="shared" si="12"/>
        <v>343</v>
      </c>
      <c r="CS15" s="156">
        <f t="shared" ref="CS15" si="221">CR15/CR$19*100</f>
        <v>23.78640776699029</v>
      </c>
      <c r="CT15" s="57">
        <v>369</v>
      </c>
      <c r="CU15" s="154">
        <f t="shared" ref="CU15" si="222">CT15/CT$19*100</f>
        <v>43.411764705882355</v>
      </c>
      <c r="CV15" s="57">
        <v>239</v>
      </c>
      <c r="CW15" s="154">
        <f t="shared" ref="CW15" si="223">CV15/CV$19*100</f>
        <v>46.228239845261122</v>
      </c>
      <c r="CX15" s="59">
        <v>608</v>
      </c>
      <c r="CY15" s="156">
        <f t="shared" ref="CY15" si="224">CX15/CX$19*100</f>
        <v>44.476956839795172</v>
      </c>
      <c r="CZ15" s="62">
        <v>364</v>
      </c>
      <c r="DA15" s="154">
        <f t="shared" ref="DA15" si="225">CZ15/CZ$19*100</f>
        <v>43.961352657004831</v>
      </c>
      <c r="DB15" s="57">
        <v>230</v>
      </c>
      <c r="DC15" s="154">
        <f t="shared" ref="DC15" si="226">DB15/DB$19*100</f>
        <v>46.184738955823299</v>
      </c>
      <c r="DD15" s="59">
        <v>594</v>
      </c>
      <c r="DE15" s="156">
        <f t="shared" ref="DE15" si="227">DD15/DD$19*100</f>
        <v>44.796380090497742</v>
      </c>
      <c r="DF15" s="62">
        <v>269</v>
      </c>
      <c r="DG15" s="154">
        <f t="shared" ref="DG15" si="228">DF15/DF$19*100</f>
        <v>45.826235093696766</v>
      </c>
      <c r="DH15" s="57">
        <v>159</v>
      </c>
      <c r="DI15" s="154">
        <f t="shared" ref="DI15" si="229">DH15/DH$19*100</f>
        <v>48.036253776435046</v>
      </c>
      <c r="DJ15" s="59">
        <v>428</v>
      </c>
      <c r="DK15" s="156">
        <f t="shared" ref="DK15" si="230">DJ15/DJ$19*100</f>
        <v>46.623093681917211</v>
      </c>
      <c r="DL15" s="62">
        <v>253</v>
      </c>
      <c r="DM15" s="154">
        <f t="shared" ref="DM15" si="231">DL15/DL$19*100</f>
        <v>45.50359712230216</v>
      </c>
      <c r="DN15" s="57">
        <v>150</v>
      </c>
      <c r="DO15" s="154">
        <f t="shared" ref="DO15" si="232">DN15/DN$19*100</f>
        <v>47.619047619047613</v>
      </c>
      <c r="DP15" s="59">
        <v>403</v>
      </c>
      <c r="DQ15" s="156">
        <f t="shared" ref="DQ15" si="233">DP15/DP$19*100</f>
        <v>46.268656716417908</v>
      </c>
      <c r="DR15" s="57">
        <v>324</v>
      </c>
      <c r="DS15" s="154">
        <f t="shared" ref="DS15" si="234">DR15/DR$19*100</f>
        <v>62.548262548262542</v>
      </c>
      <c r="DT15" s="57">
        <v>217</v>
      </c>
      <c r="DU15" s="154">
        <f t="shared" si="124"/>
        <v>75.609756097560975</v>
      </c>
      <c r="DV15" s="59">
        <v>541</v>
      </c>
      <c r="DW15" s="156">
        <f t="shared" ref="DW15" si="235">DV15/DV$19*100</f>
        <v>67.204968944099377</v>
      </c>
    </row>
    <row r="16" spans="1:127" x14ac:dyDescent="0.35">
      <c r="A16" s="21" t="s">
        <v>13</v>
      </c>
      <c r="B16" s="65">
        <v>897106</v>
      </c>
      <c r="C16" s="154">
        <f t="shared" si="14"/>
        <v>3.8853605004445986</v>
      </c>
      <c r="D16" s="23">
        <v>1412401</v>
      </c>
      <c r="E16" s="154">
        <f t="shared" si="14"/>
        <v>5.8823066388805207</v>
      </c>
      <c r="F16" s="23">
        <f t="shared" si="2"/>
        <v>2309507</v>
      </c>
      <c r="G16" s="154">
        <f t="shared" ref="G16" si="236">F16/F$19*100</f>
        <v>4.9033707679096965</v>
      </c>
      <c r="H16" s="62">
        <v>2698</v>
      </c>
      <c r="I16" s="154">
        <f t="shared" si="127"/>
        <v>40.638650399156504</v>
      </c>
      <c r="J16" s="57">
        <v>1961</v>
      </c>
      <c r="K16" s="154">
        <f t="shared" si="128"/>
        <v>44.306371441482149</v>
      </c>
      <c r="L16" s="59">
        <f t="shared" si="3"/>
        <v>4659</v>
      </c>
      <c r="M16" s="156">
        <f t="shared" si="129"/>
        <v>42.105738816086756</v>
      </c>
      <c r="N16" s="62">
        <v>2356</v>
      </c>
      <c r="O16" s="154">
        <f t="shared" si="130"/>
        <v>40.363200274113417</v>
      </c>
      <c r="P16" s="57">
        <v>1643</v>
      </c>
      <c r="Q16" s="154">
        <f t="shared" si="131"/>
        <v>44.083713442447007</v>
      </c>
      <c r="R16" s="59">
        <f t="shared" si="4"/>
        <v>3999</v>
      </c>
      <c r="S16" s="156">
        <f t="shared" si="132"/>
        <v>41.813048933500632</v>
      </c>
      <c r="T16" s="62">
        <v>1808</v>
      </c>
      <c r="U16" s="154">
        <f t="shared" si="133"/>
        <v>40.988437995919291</v>
      </c>
      <c r="V16" s="57">
        <v>1278</v>
      </c>
      <c r="W16" s="154">
        <f t="shared" si="134"/>
        <v>44.85784485784486</v>
      </c>
      <c r="X16" s="59">
        <f t="shared" si="5"/>
        <v>3086</v>
      </c>
      <c r="Y16" s="156">
        <f t="shared" si="135"/>
        <v>42.506887052341597</v>
      </c>
      <c r="Z16" s="62">
        <v>1778</v>
      </c>
      <c r="AA16" s="154">
        <f t="shared" ref="AA16" si="237">Z16/Z$19*100</f>
        <v>41.109826589595379</v>
      </c>
      <c r="AB16" s="57">
        <v>1257</v>
      </c>
      <c r="AC16" s="154">
        <f t="shared" ref="AC16:AE16" si="238">AB16/AB$19*100</f>
        <v>45.199568500539371</v>
      </c>
      <c r="AD16" s="59">
        <f t="shared" si="6"/>
        <v>3035</v>
      </c>
      <c r="AE16" s="156">
        <f t="shared" si="238"/>
        <v>42.710385589642556</v>
      </c>
      <c r="AF16" s="62">
        <v>1684</v>
      </c>
      <c r="AG16" s="154">
        <f t="shared" ref="AG16" si="239">AF16/AF$19*100</f>
        <v>41.033138401559455</v>
      </c>
      <c r="AH16" s="57">
        <v>1193</v>
      </c>
      <c r="AI16" s="154">
        <f t="shared" ref="AI16" si="240">AH16/AH$19*100</f>
        <v>44.984917043740573</v>
      </c>
      <c r="AJ16" s="59">
        <f t="shared" si="7"/>
        <v>2877</v>
      </c>
      <c r="AK16" s="156">
        <f t="shared" ref="AK16" si="241">AJ16/AJ$19*100</f>
        <v>42.584369449378329</v>
      </c>
      <c r="AL16" s="62">
        <v>1508</v>
      </c>
      <c r="AM16" s="154">
        <f t="shared" ref="AM16" si="242">AL16/AL$19*100</f>
        <v>41.034013605442176</v>
      </c>
      <c r="AN16" s="57">
        <v>1007</v>
      </c>
      <c r="AO16" s="154">
        <f t="shared" ref="AO16" si="243">AN16/AN$19*100</f>
        <v>45.177209510991482</v>
      </c>
      <c r="AP16" s="59">
        <f t="shared" si="8"/>
        <v>2515</v>
      </c>
      <c r="AQ16" s="154">
        <f t="shared" ref="AQ16" si="244">AP16/AP$19*100</f>
        <v>42.598238482384829</v>
      </c>
      <c r="AR16" s="62">
        <v>1308</v>
      </c>
      <c r="AS16" s="154">
        <f t="shared" ref="AS16" si="245">AR16/AR$19*100</f>
        <v>41.510631545541102</v>
      </c>
      <c r="AT16" s="57">
        <v>827</v>
      </c>
      <c r="AU16" s="154">
        <f t="shared" ref="AU16" si="246">AT16/AT$19*100</f>
        <v>45.265462506841821</v>
      </c>
      <c r="AV16" s="59">
        <f t="shared" si="9"/>
        <v>2135</v>
      </c>
      <c r="AW16" s="156">
        <f t="shared" ref="AW16" si="247">AV16/AV$19*100</f>
        <v>42.888710325431902</v>
      </c>
      <c r="AX16" s="62">
        <v>1300</v>
      </c>
      <c r="AY16" s="154">
        <f t="shared" ref="AY16" si="248">AX16/AX$19*100</f>
        <v>41.533546325878596</v>
      </c>
      <c r="AZ16" s="57">
        <v>821</v>
      </c>
      <c r="BA16" s="154">
        <f t="shared" ref="BA16" si="249">AZ16/AZ$19*100</f>
        <v>45.384190160309565</v>
      </c>
      <c r="BB16" s="59">
        <f t="shared" si="10"/>
        <v>2121</v>
      </c>
      <c r="BC16" s="156">
        <f t="shared" ref="BC16" si="250">BB16/BB$19*100</f>
        <v>42.943915772423566</v>
      </c>
      <c r="BD16" s="62">
        <v>1237</v>
      </c>
      <c r="BE16" s="154">
        <f t="shared" ref="BE16" si="251">BD16/BD$19*100</f>
        <v>41.482226693494297</v>
      </c>
      <c r="BF16" s="57">
        <v>777</v>
      </c>
      <c r="BG16" s="154">
        <f t="shared" ref="BG16" si="252">BF16/BF$19*100</f>
        <v>45.121951219512198</v>
      </c>
      <c r="BH16" s="59">
        <f t="shared" si="11"/>
        <v>2014</v>
      </c>
      <c r="BI16" s="156">
        <f t="shared" ref="BI16" si="253">BH16/BH$19*100</f>
        <v>42.814625850340136</v>
      </c>
      <c r="BJ16" s="62">
        <v>1205</v>
      </c>
      <c r="BK16" s="154">
        <f t="shared" ref="BK16" si="254">BJ16/BJ$19*100</f>
        <v>41.942220675252351</v>
      </c>
      <c r="BL16" s="57">
        <v>743</v>
      </c>
      <c r="BM16" s="154">
        <f t="shared" ref="BM16" si="255">BL16/BL$19*100</f>
        <v>45.057610673135237</v>
      </c>
      <c r="BN16" s="59">
        <v>1879</v>
      </c>
      <c r="BO16" s="156">
        <f t="shared" ref="BO16" si="256">BN16/BN$19*100</f>
        <v>43.086448062371012</v>
      </c>
      <c r="BP16" s="62">
        <v>882</v>
      </c>
      <c r="BQ16" s="154">
        <f t="shared" ref="BQ16" si="257">BP16/BP$19*100</f>
        <v>41.311475409836071</v>
      </c>
      <c r="BR16" s="57">
        <v>579</v>
      </c>
      <c r="BS16" s="154">
        <f t="shared" ref="BS16" si="258">BR16/BR$19*100</f>
        <v>45.91593973037272</v>
      </c>
      <c r="BT16" s="59">
        <f t="shared" si="13"/>
        <v>1461</v>
      </c>
      <c r="BU16" s="156">
        <f t="shared" ref="BU16" si="259">BT16/BT$19*100</f>
        <v>43.021201413427562</v>
      </c>
      <c r="BV16" s="57">
        <v>874</v>
      </c>
      <c r="BW16" s="154">
        <f t="shared" ref="BW16" si="260">BV16/BV$19*100</f>
        <v>41.559676652401336</v>
      </c>
      <c r="BX16" s="57">
        <v>568</v>
      </c>
      <c r="BY16" s="154">
        <f t="shared" ref="BY16" si="261">BX16/BX$19*100</f>
        <v>45.917542441390466</v>
      </c>
      <c r="BZ16" s="59">
        <f>BV16+BX16</f>
        <v>1442</v>
      </c>
      <c r="CA16" s="154">
        <f t="shared" ref="CA16" si="262">BZ16/BZ$19*100</f>
        <v>43.212466287084204</v>
      </c>
      <c r="CB16" s="62">
        <v>740</v>
      </c>
      <c r="CC16" s="154">
        <f t="shared" ref="CC16" si="263">CB16/CB$19*100</f>
        <v>42.069357589539514</v>
      </c>
      <c r="CD16" s="57">
        <v>475</v>
      </c>
      <c r="CE16" s="154">
        <f t="shared" ref="CE16" si="264">CD16/CD$19*100</f>
        <v>46.38671875</v>
      </c>
      <c r="CF16" s="59">
        <v>1216</v>
      </c>
      <c r="CG16" s="156">
        <f t="shared" ref="CG16" si="265">CF16/CF$19*100</f>
        <v>43.678160919540232</v>
      </c>
      <c r="CH16" s="62">
        <v>720</v>
      </c>
      <c r="CI16" s="154">
        <f t="shared" ref="CI16" si="266">CH16/CH$19*100</f>
        <v>42.007001166861144</v>
      </c>
      <c r="CJ16" s="57">
        <v>467</v>
      </c>
      <c r="CK16" s="154">
        <f t="shared" ref="CK16" si="267">CJ16/CJ$19*100</f>
        <v>46.237623762376238</v>
      </c>
      <c r="CL16" s="59">
        <v>1195</v>
      </c>
      <c r="CM16" s="156">
        <f t="shared" ref="CM16" si="268">CL16/CL$19*100</f>
        <v>43.724844493230883</v>
      </c>
      <c r="CN16" s="62">
        <v>384</v>
      </c>
      <c r="CO16" s="154">
        <f t="shared" ref="CO16" si="269">CN16/CN$19*100</f>
        <v>43.049327354260093</v>
      </c>
      <c r="CP16" s="57">
        <v>258</v>
      </c>
      <c r="CQ16" s="154">
        <f t="shared" ref="CQ16" si="270">CP16/CP$19*100</f>
        <v>46.909090909090914</v>
      </c>
      <c r="CR16" s="59">
        <f t="shared" si="12"/>
        <v>642</v>
      </c>
      <c r="CS16" s="156">
        <f t="shared" ref="CS16" si="271">CR16/CR$19*100</f>
        <v>44.521497919556175</v>
      </c>
      <c r="CT16" s="57">
        <v>132</v>
      </c>
      <c r="CU16" s="154">
        <f t="shared" ref="CU16" si="272">CT16/CT$19*100</f>
        <v>15.529411764705884</v>
      </c>
      <c r="CV16" s="57">
        <v>123</v>
      </c>
      <c r="CW16" s="154">
        <f t="shared" ref="CW16" si="273">CV16/CV$19*100</f>
        <v>23.791102514506772</v>
      </c>
      <c r="CX16" s="59">
        <v>255</v>
      </c>
      <c r="CY16" s="156">
        <f t="shared" ref="CY16" si="274">CX16/CX$19*100</f>
        <v>18.653986832479884</v>
      </c>
      <c r="CZ16" s="62">
        <v>128</v>
      </c>
      <c r="DA16" s="154">
        <f t="shared" ref="DA16" si="275">CZ16/CZ$19*100</f>
        <v>15.458937198067632</v>
      </c>
      <c r="DB16" s="57">
        <v>121</v>
      </c>
      <c r="DC16" s="154">
        <f t="shared" ref="DC16" si="276">DB16/DB$19*100</f>
        <v>24.29718875502008</v>
      </c>
      <c r="DD16" s="59">
        <v>249</v>
      </c>
      <c r="DE16" s="156">
        <f t="shared" ref="DE16" si="277">DD16/DD$19*100</f>
        <v>18.778280542986426</v>
      </c>
      <c r="DF16" s="62">
        <v>89</v>
      </c>
      <c r="DG16" s="154">
        <f t="shared" ref="DG16" si="278">DF16/DF$19*100</f>
        <v>15.1618398637138</v>
      </c>
      <c r="DH16" s="57">
        <v>89</v>
      </c>
      <c r="DI16" s="154">
        <f t="shared" ref="DI16" si="279">DH16/DH$19*100</f>
        <v>26.888217522658607</v>
      </c>
      <c r="DJ16" s="59">
        <v>178</v>
      </c>
      <c r="DK16" s="156">
        <f t="shared" ref="DK16" si="280">DJ16/DJ$19*100</f>
        <v>19.389978213507625</v>
      </c>
      <c r="DL16" s="62">
        <v>85</v>
      </c>
      <c r="DM16" s="154">
        <f t="shared" ref="DM16" si="281">DL16/DL$19*100</f>
        <v>15.287769784172662</v>
      </c>
      <c r="DN16" s="57">
        <v>84</v>
      </c>
      <c r="DO16" s="154">
        <f t="shared" ref="DO16" si="282">DN16/DN$19*100</f>
        <v>26.666666666666668</v>
      </c>
      <c r="DP16" s="59">
        <v>169</v>
      </c>
      <c r="DQ16" s="156">
        <f t="shared" ref="DQ16" si="283">DP16/DP$19*100</f>
        <v>19.402985074626866</v>
      </c>
      <c r="DR16" s="57">
        <v>0</v>
      </c>
      <c r="DS16" s="154">
        <f t="shared" ref="DS16" si="284">DR16/DR$19*100</f>
        <v>0</v>
      </c>
      <c r="DT16" s="57">
        <v>0</v>
      </c>
      <c r="DU16" s="154">
        <f t="shared" si="124"/>
        <v>0</v>
      </c>
      <c r="DV16" s="59">
        <v>0</v>
      </c>
      <c r="DW16" s="156">
        <f t="shared" ref="DW16" si="285">DV16/DV$19*100</f>
        <v>0</v>
      </c>
    </row>
    <row r="17" spans="1:127" x14ac:dyDescent="0.35">
      <c r="A17" s="21" t="s">
        <v>4</v>
      </c>
      <c r="B17" s="99">
        <v>163279</v>
      </c>
      <c r="C17" s="154">
        <f t="shared" si="14"/>
        <v>0.70716033239337772</v>
      </c>
      <c r="D17" s="24">
        <v>388166</v>
      </c>
      <c r="E17" s="154">
        <f t="shared" si="14"/>
        <v>1.6166169797300456</v>
      </c>
      <c r="F17" s="23">
        <f t="shared" si="2"/>
        <v>551445</v>
      </c>
      <c r="G17" s="154">
        <f t="shared" ref="G17" si="286">F17/F$19*100</f>
        <v>1.1707863596473023</v>
      </c>
      <c r="H17" s="62">
        <v>862</v>
      </c>
      <c r="I17" s="154">
        <f t="shared" si="127"/>
        <v>12.983883114926947</v>
      </c>
      <c r="J17" s="57">
        <v>1149</v>
      </c>
      <c r="K17" s="154">
        <f t="shared" si="128"/>
        <v>25.960234975146861</v>
      </c>
      <c r="L17" s="59">
        <f t="shared" si="3"/>
        <v>2011</v>
      </c>
      <c r="M17" s="156">
        <f t="shared" si="129"/>
        <v>18.174423859014912</v>
      </c>
      <c r="N17" s="62">
        <v>716</v>
      </c>
      <c r="O17" s="154">
        <f t="shared" si="130"/>
        <v>12.266575295528524</v>
      </c>
      <c r="P17" s="57">
        <v>897</v>
      </c>
      <c r="Q17" s="154">
        <f t="shared" si="131"/>
        <v>24.067614703514892</v>
      </c>
      <c r="R17" s="59">
        <f t="shared" si="4"/>
        <v>1613</v>
      </c>
      <c r="S17" s="156">
        <f t="shared" si="132"/>
        <v>16.865328314512755</v>
      </c>
      <c r="T17" s="62">
        <v>584</v>
      </c>
      <c r="U17" s="154">
        <f t="shared" si="133"/>
        <v>13.239628202221718</v>
      </c>
      <c r="V17" s="57">
        <v>734</v>
      </c>
      <c r="W17" s="154">
        <f t="shared" si="134"/>
        <v>25.763425763425762</v>
      </c>
      <c r="X17" s="59">
        <f t="shared" si="5"/>
        <v>1318</v>
      </c>
      <c r="Y17" s="156">
        <f t="shared" si="135"/>
        <v>18.154269972451793</v>
      </c>
      <c r="Z17" s="62">
        <v>572</v>
      </c>
      <c r="AA17" s="154">
        <f t="shared" ref="AA17" si="287">Z17/Z$19*100</f>
        <v>13.22543352601156</v>
      </c>
      <c r="AB17" s="57">
        <v>718</v>
      </c>
      <c r="AC17" s="154">
        <f t="shared" ref="AC17:AE17" si="288">AB17/AB$19*100</f>
        <v>25.818051060769509</v>
      </c>
      <c r="AD17" s="59">
        <f t="shared" si="6"/>
        <v>1290</v>
      </c>
      <c r="AE17" s="156">
        <f t="shared" si="288"/>
        <v>18.153672952434562</v>
      </c>
      <c r="AF17" s="62">
        <v>534</v>
      </c>
      <c r="AG17" s="154">
        <f t="shared" ref="AG17" si="289">AF17/AF$19*100</f>
        <v>13.011695906432749</v>
      </c>
      <c r="AH17" s="57">
        <v>678</v>
      </c>
      <c r="AI17" s="154">
        <f t="shared" ref="AI17" si="290">AH17/AH$19*100</f>
        <v>25.565610859728505</v>
      </c>
      <c r="AJ17" s="59">
        <f t="shared" si="7"/>
        <v>1212</v>
      </c>
      <c r="AK17" s="156">
        <f t="shared" ref="AK17" si="291">AJ17/AJ$19*100</f>
        <v>17.939609236234457</v>
      </c>
      <c r="AL17" s="62">
        <v>460</v>
      </c>
      <c r="AM17" s="154">
        <f t="shared" ref="AM17" si="292">AL17/AL$19*100</f>
        <v>12.51700680272109</v>
      </c>
      <c r="AN17" s="57">
        <v>526</v>
      </c>
      <c r="AO17" s="154">
        <f t="shared" ref="AO17" si="293">AN17/AN$19*100</f>
        <v>23.598026020637057</v>
      </c>
      <c r="AP17" s="59">
        <f t="shared" si="8"/>
        <v>986</v>
      </c>
      <c r="AQ17" s="154">
        <f t="shared" ref="AQ17" si="294">AP17/AP$19*100</f>
        <v>16.700542005420054</v>
      </c>
      <c r="AR17" s="62">
        <v>408</v>
      </c>
      <c r="AS17" s="154">
        <f t="shared" ref="AS17" si="295">AR17/AR$19*100</f>
        <v>12.948270390352267</v>
      </c>
      <c r="AT17" s="57">
        <v>436</v>
      </c>
      <c r="AU17" s="154">
        <f t="shared" ref="AU17" si="296">AT17/AT$19*100</f>
        <v>23.864258347016968</v>
      </c>
      <c r="AV17" s="59">
        <f t="shared" si="9"/>
        <v>844</v>
      </c>
      <c r="AW17" s="156">
        <f t="shared" ref="AW17" si="297">AV17/AV$19*100</f>
        <v>16.954600241060668</v>
      </c>
      <c r="AX17" s="62">
        <v>403</v>
      </c>
      <c r="AY17" s="154">
        <f t="shared" ref="AY17" si="298">AX17/AX$19*100</f>
        <v>12.875399361022364</v>
      </c>
      <c r="AZ17" s="57">
        <v>430</v>
      </c>
      <c r="BA17" s="154">
        <f t="shared" ref="BA17" si="299">AZ17/AZ$19*100</f>
        <v>23.770038695411831</v>
      </c>
      <c r="BB17" s="59">
        <f t="shared" si="10"/>
        <v>833</v>
      </c>
      <c r="BC17" s="156">
        <f t="shared" ref="BC17" si="300">BB17/BB$19*100</f>
        <v>16.865762300060741</v>
      </c>
      <c r="BD17" s="62">
        <v>386</v>
      </c>
      <c r="BE17" s="154">
        <f t="shared" ref="BE17" si="301">BD17/BD$19*100</f>
        <v>12.944332662642521</v>
      </c>
      <c r="BF17" s="57">
        <v>405</v>
      </c>
      <c r="BG17" s="154">
        <f t="shared" ref="BG17" si="302">BF17/BF$19*100</f>
        <v>23.519163763066203</v>
      </c>
      <c r="BH17" s="59">
        <f t="shared" si="11"/>
        <v>791</v>
      </c>
      <c r="BI17" s="156">
        <f t="shared" ref="BI17" si="303">BH17/BH$19*100</f>
        <v>16.815476190476193</v>
      </c>
      <c r="BJ17" s="62">
        <v>364</v>
      </c>
      <c r="BK17" s="154">
        <f t="shared" ref="BK17" si="304">BJ17/BJ$19*100</f>
        <v>12.669683257918551</v>
      </c>
      <c r="BL17" s="57">
        <v>389</v>
      </c>
      <c r="BM17" s="154">
        <f t="shared" ref="BM17" si="305">BL17/BL$19*100</f>
        <v>23.590054578532442</v>
      </c>
      <c r="BN17" s="59">
        <v>728</v>
      </c>
      <c r="BO17" s="156">
        <f t="shared" ref="BO17" si="306">BN17/BN$19*100</f>
        <v>16.693418940609952</v>
      </c>
      <c r="BP17" s="62">
        <v>274</v>
      </c>
      <c r="BQ17" s="154">
        <f t="shared" ref="BQ17" si="307">BP17/BP$19*100</f>
        <v>12.833723653395785</v>
      </c>
      <c r="BR17" s="57">
        <v>264</v>
      </c>
      <c r="BS17" s="154">
        <f t="shared" ref="BS17" si="308">BR17/BR$19*100</f>
        <v>20.935765265662173</v>
      </c>
      <c r="BT17" s="59">
        <f t="shared" ref="BT17" si="309">BP17+BR17</f>
        <v>538</v>
      </c>
      <c r="BU17" s="156">
        <f t="shared" ref="BU17" si="310">BT17/BT$19*100</f>
        <v>15.842167255594816</v>
      </c>
      <c r="BV17" s="57">
        <v>264</v>
      </c>
      <c r="BW17" s="154">
        <f t="shared" ref="BW17" si="311">BV17/BV$19*100</f>
        <v>12.553495007132668</v>
      </c>
      <c r="BX17" s="57">
        <v>259</v>
      </c>
      <c r="BY17" s="154">
        <f t="shared" ref="BY17" si="312">BX17/BX$19*100</f>
        <v>20.937752627324173</v>
      </c>
      <c r="BZ17" s="59">
        <f>BV17+BX17</f>
        <v>523</v>
      </c>
      <c r="CA17" s="154">
        <f t="shared" ref="CA17" si="313">BZ17/BZ$19*100</f>
        <v>15.672759964039557</v>
      </c>
      <c r="CB17" s="62">
        <v>225</v>
      </c>
      <c r="CC17" s="154">
        <f t="shared" ref="CC17" si="314">CB17/CB$19*100</f>
        <v>12.791358726549177</v>
      </c>
      <c r="CD17" s="57">
        <v>221</v>
      </c>
      <c r="CE17" s="154">
        <f t="shared" ref="CE17" si="315">CD17/CD$19*100</f>
        <v>21.58203125</v>
      </c>
      <c r="CF17" s="59">
        <f>CB17+CD17</f>
        <v>446</v>
      </c>
      <c r="CG17" s="156">
        <f t="shared" ref="CG17" si="316">CF17/CF$19*100</f>
        <v>16.020114942528735</v>
      </c>
      <c r="CH17" s="62">
        <v>218</v>
      </c>
      <c r="CI17" s="154">
        <f t="shared" ref="CI17" si="317">CH17/CH$19*100</f>
        <v>12.718786464410737</v>
      </c>
      <c r="CJ17" s="57">
        <v>215</v>
      </c>
      <c r="CK17" s="154">
        <f t="shared" ref="CK17" si="318">CJ17/CJ$19*100</f>
        <v>21.287128712871286</v>
      </c>
      <c r="CL17" s="59">
        <v>438</v>
      </c>
      <c r="CM17" s="156">
        <f t="shared" ref="CM17" si="319">CL17/CL$19*100</f>
        <v>16.02634467618002</v>
      </c>
      <c r="CN17" s="62">
        <v>137</v>
      </c>
      <c r="CO17" s="154">
        <f t="shared" ref="CO17" si="320">CN17/CN$19*100</f>
        <v>15.358744394618833</v>
      </c>
      <c r="CP17" s="57">
        <v>129</v>
      </c>
      <c r="CQ17" s="154">
        <f t="shared" ref="CQ17" si="321">CP17/CP$19*100</f>
        <v>23.454545454545457</v>
      </c>
      <c r="CR17" s="59">
        <f t="shared" si="12"/>
        <v>266</v>
      </c>
      <c r="CS17" s="156">
        <f t="shared" ref="CS17" si="322">CR17/CR$19*100</f>
        <v>18.446601941747574</v>
      </c>
      <c r="CT17" s="57">
        <v>0</v>
      </c>
      <c r="CU17" s="154">
        <f t="shared" ref="CU17" si="323">CT17/CT$19*100</f>
        <v>0</v>
      </c>
      <c r="CV17" s="57">
        <v>0</v>
      </c>
      <c r="CW17" s="154">
        <f t="shared" ref="CW17" si="324">CV17/CV$19*100</f>
        <v>0</v>
      </c>
      <c r="CX17" s="59">
        <v>0</v>
      </c>
      <c r="CY17" s="156">
        <f t="shared" ref="CY17" si="325">CX17/CX$19*100</f>
        <v>0</v>
      </c>
      <c r="CZ17" s="62">
        <v>0</v>
      </c>
      <c r="DA17" s="154">
        <f t="shared" ref="DA17" si="326">CZ17/CZ$19*100</f>
        <v>0</v>
      </c>
      <c r="DB17" s="57">
        <v>0</v>
      </c>
      <c r="DC17" s="154">
        <f t="shared" ref="DC17" si="327">DB17/DB$19*100</f>
        <v>0</v>
      </c>
      <c r="DD17" s="63" t="s">
        <v>14</v>
      </c>
      <c r="DE17" s="156">
        <f t="shared" ref="DE17" si="328">DD17/DD$19*100</f>
        <v>0</v>
      </c>
      <c r="DF17" s="62">
        <v>0</v>
      </c>
      <c r="DG17" s="154">
        <f t="shared" ref="DG17" si="329">DF17/DF$19*100</f>
        <v>0</v>
      </c>
      <c r="DH17" s="57">
        <v>0</v>
      </c>
      <c r="DI17" s="154">
        <f t="shared" ref="DI17" si="330">DH17/DH$19*100</f>
        <v>0</v>
      </c>
      <c r="DJ17" s="63" t="s">
        <v>14</v>
      </c>
      <c r="DK17" s="156">
        <f t="shared" ref="DK17" si="331">DJ17/DJ$19*100</f>
        <v>0</v>
      </c>
      <c r="DL17" s="62">
        <v>0</v>
      </c>
      <c r="DM17" s="154">
        <f t="shared" ref="DM17" si="332">DL17/DL$19*100</f>
        <v>0</v>
      </c>
      <c r="DN17" s="57">
        <v>0</v>
      </c>
      <c r="DO17" s="154">
        <f t="shared" ref="DO17" si="333">DN17/DN$19*100</f>
        <v>0</v>
      </c>
      <c r="DP17" s="63" t="s">
        <v>14</v>
      </c>
      <c r="DQ17" s="156">
        <f t="shared" ref="DQ17" si="334">DP17/DP$19*100</f>
        <v>0</v>
      </c>
      <c r="DR17" s="57">
        <v>0</v>
      </c>
      <c r="DS17" s="154">
        <f t="shared" ref="DS17" si="335">DR17/DR$19*100</f>
        <v>0</v>
      </c>
      <c r="DT17" s="57">
        <v>0</v>
      </c>
      <c r="DU17" s="154">
        <f t="shared" si="124"/>
        <v>0</v>
      </c>
      <c r="DV17" s="63" t="s">
        <v>14</v>
      </c>
      <c r="DW17" s="156">
        <f t="shared" ref="DW17" si="336">DV17/DV$19*100</f>
        <v>0</v>
      </c>
    </row>
    <row r="18" spans="1:12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57"/>
      <c r="AM18" s="89"/>
      <c r="AN18" s="57"/>
      <c r="AO18" s="89"/>
      <c r="AP18" s="59"/>
      <c r="AQ18" s="89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57"/>
      <c r="BW18" s="89"/>
      <c r="BX18" s="57"/>
      <c r="BY18" s="89"/>
      <c r="BZ18" s="59"/>
      <c r="CA18" s="89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2"/>
      <c r="CZ18" s="62"/>
      <c r="DA18" s="89"/>
      <c r="DB18" s="57"/>
      <c r="DC18" s="89"/>
      <c r="DD18" s="63"/>
      <c r="DE18" s="82"/>
      <c r="DF18" s="62"/>
      <c r="DG18" s="89"/>
      <c r="DH18" s="57"/>
      <c r="DI18" s="89"/>
      <c r="DJ18" s="63"/>
      <c r="DK18" s="82"/>
      <c r="DL18" s="62"/>
      <c r="DM18" s="89"/>
      <c r="DN18" s="57"/>
      <c r="DO18" s="89"/>
      <c r="DP18" s="63"/>
      <c r="DQ18" s="82"/>
      <c r="DR18" s="57"/>
      <c r="DS18" s="89"/>
      <c r="DT18" s="57"/>
      <c r="DU18" s="89"/>
      <c r="DV18" s="63"/>
      <c r="DW18" s="82"/>
    </row>
    <row r="19" spans="1:127" x14ac:dyDescent="0.35">
      <c r="A19" s="113" t="s">
        <v>153</v>
      </c>
      <c r="B19" s="99">
        <f t="shared" ref="B19:Z19" si="337">SUM(B8:B18)</f>
        <v>23089389</v>
      </c>
      <c r="C19" s="114">
        <f t="shared" si="337"/>
        <v>100</v>
      </c>
      <c r="D19" s="134">
        <f t="shared" si="337"/>
        <v>24011006</v>
      </c>
      <c r="E19" s="114">
        <f t="shared" si="337"/>
        <v>100</v>
      </c>
      <c r="F19" s="134">
        <f t="shared" si="337"/>
        <v>47100395</v>
      </c>
      <c r="G19" s="114">
        <f t="shared" si="337"/>
        <v>100.00000000000001</v>
      </c>
      <c r="H19" s="62">
        <f t="shared" ref="H19" si="338">SUM(H8:H18)</f>
        <v>6639</v>
      </c>
      <c r="I19" s="89">
        <v>100</v>
      </c>
      <c r="J19" s="57">
        <f>SUM(J8:J17)</f>
        <v>4426</v>
      </c>
      <c r="K19" s="89">
        <v>100</v>
      </c>
      <c r="L19" s="57">
        <f t="shared" ref="L19" si="339">SUM(L8:L18)</f>
        <v>11065</v>
      </c>
      <c r="M19" s="82">
        <v>100</v>
      </c>
      <c r="N19" s="62">
        <f t="shared" ref="N19" si="340">SUM(N8:N18)</f>
        <v>5837</v>
      </c>
      <c r="O19" s="89">
        <v>100</v>
      </c>
      <c r="P19" s="57">
        <f>SUM(P8:P17)</f>
        <v>3727</v>
      </c>
      <c r="Q19" s="89">
        <v>100</v>
      </c>
      <c r="R19" s="57">
        <f t="shared" ref="R19" si="341">SUM(R8:R18)</f>
        <v>9564</v>
      </c>
      <c r="S19" s="82">
        <v>100</v>
      </c>
      <c r="T19" s="62">
        <f t="shared" ref="T19" si="342">SUM(T8:T18)</f>
        <v>4411</v>
      </c>
      <c r="U19" s="89">
        <v>100</v>
      </c>
      <c r="V19" s="57">
        <f>SUM(V8:V17)</f>
        <v>2849</v>
      </c>
      <c r="W19" s="89">
        <v>100</v>
      </c>
      <c r="X19" s="57">
        <f t="shared" ref="X19" si="343">SUM(X8:X18)</f>
        <v>7260</v>
      </c>
      <c r="Y19" s="82">
        <v>100</v>
      </c>
      <c r="Z19" s="62">
        <f t="shared" si="337"/>
        <v>4325</v>
      </c>
      <c r="AA19" s="89">
        <v>100</v>
      </c>
      <c r="AB19" s="57">
        <v>2781</v>
      </c>
      <c r="AC19" s="89">
        <v>100</v>
      </c>
      <c r="AD19" s="59">
        <v>7106</v>
      </c>
      <c r="AE19" s="82">
        <v>100</v>
      </c>
      <c r="AF19" s="62">
        <v>4104</v>
      </c>
      <c r="AG19" s="89">
        <v>100</v>
      </c>
      <c r="AH19" s="57">
        <v>2652</v>
      </c>
      <c r="AI19" s="89">
        <v>100</v>
      </c>
      <c r="AJ19" s="59">
        <v>6756</v>
      </c>
      <c r="AK19" s="82">
        <v>100</v>
      </c>
      <c r="AL19" s="57">
        <v>3675</v>
      </c>
      <c r="AM19" s="89">
        <v>100</v>
      </c>
      <c r="AN19" s="57">
        <v>2229</v>
      </c>
      <c r="AO19" s="89">
        <v>100</v>
      </c>
      <c r="AP19" s="59">
        <v>5904</v>
      </c>
      <c r="AQ19" s="89">
        <v>100</v>
      </c>
      <c r="AR19" s="62">
        <v>3151</v>
      </c>
      <c r="AS19" s="89">
        <v>100</v>
      </c>
      <c r="AT19" s="57">
        <v>1827</v>
      </c>
      <c r="AU19" s="89">
        <v>100</v>
      </c>
      <c r="AV19" s="59">
        <v>4978</v>
      </c>
      <c r="AW19" s="82">
        <v>100</v>
      </c>
      <c r="AX19" s="62">
        <v>3130</v>
      </c>
      <c r="AY19" s="89">
        <v>100</v>
      </c>
      <c r="AZ19" s="57">
        <v>1809</v>
      </c>
      <c r="BA19" s="89">
        <v>100</v>
      </c>
      <c r="BB19" s="59">
        <v>4939</v>
      </c>
      <c r="BC19" s="82">
        <v>100</v>
      </c>
      <c r="BD19" s="62">
        <v>2982</v>
      </c>
      <c r="BE19" s="89">
        <v>100</v>
      </c>
      <c r="BF19" s="57">
        <v>1722</v>
      </c>
      <c r="BG19" s="89">
        <v>100.00000000000001</v>
      </c>
      <c r="BH19" s="59">
        <v>4704</v>
      </c>
      <c r="BI19" s="82">
        <v>100</v>
      </c>
      <c r="BJ19" s="62">
        <v>2873</v>
      </c>
      <c r="BK19" s="89">
        <v>100</v>
      </c>
      <c r="BL19" s="57">
        <v>1649</v>
      </c>
      <c r="BM19" s="89">
        <v>100</v>
      </c>
      <c r="BN19" s="59">
        <v>4361</v>
      </c>
      <c r="BO19" s="82">
        <v>100</v>
      </c>
      <c r="BP19" s="62">
        <v>2135</v>
      </c>
      <c r="BQ19" s="89">
        <v>100</v>
      </c>
      <c r="BR19" s="57">
        <v>1261</v>
      </c>
      <c r="BS19" s="89">
        <v>99.999999999999986</v>
      </c>
      <c r="BT19" s="59">
        <v>3396</v>
      </c>
      <c r="BU19" s="82">
        <v>100</v>
      </c>
      <c r="BV19" s="57">
        <v>2103</v>
      </c>
      <c r="BW19" s="89">
        <v>100.00000000000001</v>
      </c>
      <c r="BX19" s="57">
        <v>1237</v>
      </c>
      <c r="BY19" s="89">
        <v>100.00000000000001</v>
      </c>
      <c r="BZ19" s="59">
        <v>3337</v>
      </c>
      <c r="CA19" s="89">
        <v>100</v>
      </c>
      <c r="CB19" s="62">
        <v>1759</v>
      </c>
      <c r="CC19" s="89">
        <v>100.00000000000001</v>
      </c>
      <c r="CD19" s="57">
        <v>1024</v>
      </c>
      <c r="CE19" s="89">
        <v>100</v>
      </c>
      <c r="CF19" s="59">
        <v>2784</v>
      </c>
      <c r="CG19" s="82">
        <v>100</v>
      </c>
      <c r="CH19" s="62">
        <v>1714</v>
      </c>
      <c r="CI19" s="89">
        <v>100.00000000000001</v>
      </c>
      <c r="CJ19" s="57">
        <v>1010</v>
      </c>
      <c r="CK19" s="89">
        <v>100</v>
      </c>
      <c r="CL19" s="59">
        <v>2733</v>
      </c>
      <c r="CM19" s="82">
        <v>99.999999999999986</v>
      </c>
      <c r="CN19" s="62">
        <v>892</v>
      </c>
      <c r="CO19" s="89">
        <v>100</v>
      </c>
      <c r="CP19" s="57">
        <v>550</v>
      </c>
      <c r="CQ19" s="89">
        <v>100</v>
      </c>
      <c r="CR19" s="59">
        <v>1442</v>
      </c>
      <c r="CS19" s="82">
        <v>100.00000000000001</v>
      </c>
      <c r="CT19" s="57">
        <v>850</v>
      </c>
      <c r="CU19" s="89">
        <v>100</v>
      </c>
      <c r="CV19" s="57">
        <v>517</v>
      </c>
      <c r="CW19" s="89">
        <v>100</v>
      </c>
      <c r="CX19" s="59">
        <v>1367</v>
      </c>
      <c r="CY19" s="82">
        <v>100</v>
      </c>
      <c r="CZ19" s="62">
        <v>828</v>
      </c>
      <c r="DA19" s="89">
        <v>99.999999999999986</v>
      </c>
      <c r="DB19" s="57">
        <v>498</v>
      </c>
      <c r="DC19" s="89">
        <v>100</v>
      </c>
      <c r="DD19" s="63">
        <v>1326</v>
      </c>
      <c r="DE19" s="82">
        <v>100</v>
      </c>
      <c r="DF19" s="62">
        <v>587</v>
      </c>
      <c r="DG19" s="89">
        <v>100</v>
      </c>
      <c r="DH19" s="57">
        <v>331</v>
      </c>
      <c r="DI19" s="89">
        <v>100</v>
      </c>
      <c r="DJ19" s="63">
        <v>918</v>
      </c>
      <c r="DK19" s="82">
        <v>100</v>
      </c>
      <c r="DL19" s="62">
        <v>556</v>
      </c>
      <c r="DM19" s="89">
        <v>100</v>
      </c>
      <c r="DN19" s="57">
        <v>315</v>
      </c>
      <c r="DO19" s="89">
        <v>100</v>
      </c>
      <c r="DP19" s="63">
        <v>871</v>
      </c>
      <c r="DQ19" s="82">
        <v>100</v>
      </c>
      <c r="DR19" s="57">
        <v>518</v>
      </c>
      <c r="DS19" s="89">
        <v>100</v>
      </c>
      <c r="DT19" s="57">
        <v>287</v>
      </c>
      <c r="DU19" s="89">
        <v>100</v>
      </c>
      <c r="DV19" s="63">
        <v>805</v>
      </c>
      <c r="DW19" s="82">
        <v>100</v>
      </c>
    </row>
    <row r="20" spans="1:12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57"/>
      <c r="AM20" s="89"/>
      <c r="AN20" s="57"/>
      <c r="AO20" s="89"/>
      <c r="AP20" s="59"/>
      <c r="AQ20" s="89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57"/>
      <c r="BW20" s="89"/>
      <c r="BX20" s="57"/>
      <c r="BY20" s="89"/>
      <c r="BZ20" s="59"/>
      <c r="CA20" s="89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2"/>
      <c r="CZ20" s="62"/>
      <c r="DA20" s="89"/>
      <c r="DB20" s="57"/>
      <c r="DC20" s="89"/>
      <c r="DD20" s="63"/>
      <c r="DE20" s="82"/>
      <c r="DF20" s="62"/>
      <c r="DG20" s="89"/>
      <c r="DH20" s="57"/>
      <c r="DI20" s="89"/>
      <c r="DJ20" s="63"/>
      <c r="DK20" s="82"/>
      <c r="DL20" s="62"/>
      <c r="DM20" s="89"/>
      <c r="DN20" s="57"/>
      <c r="DO20" s="89"/>
      <c r="DP20" s="63"/>
      <c r="DQ20" s="82"/>
      <c r="DR20" s="57"/>
      <c r="DS20" s="89"/>
      <c r="DT20" s="57"/>
      <c r="DU20" s="89"/>
      <c r="DV20" s="63"/>
      <c r="DW20" s="82"/>
    </row>
    <row r="21" spans="1:12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>
        <v>1</v>
      </c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2"/>
      <c r="AM21" s="143"/>
      <c r="AN21" s="142"/>
      <c r="AO21" s="143"/>
      <c r="AP21" s="144"/>
      <c r="AQ21" s="143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2"/>
      <c r="BW21" s="143"/>
      <c r="BX21" s="142"/>
      <c r="BY21" s="143"/>
      <c r="BZ21" s="144"/>
      <c r="CA21" s="143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5"/>
      <c r="CZ21" s="147"/>
      <c r="DA21" s="143"/>
      <c r="DB21" s="142"/>
      <c r="DC21" s="143"/>
      <c r="DD21" s="146"/>
      <c r="DE21" s="145"/>
      <c r="DF21" s="147"/>
      <c r="DG21" s="143"/>
      <c r="DH21" s="142"/>
      <c r="DI21" s="143"/>
      <c r="DJ21" s="146"/>
      <c r="DK21" s="145"/>
      <c r="DL21" s="147"/>
      <c r="DM21" s="143"/>
      <c r="DN21" s="142"/>
      <c r="DO21" s="143"/>
      <c r="DP21" s="146"/>
      <c r="DQ21" s="145"/>
      <c r="DR21" s="142"/>
      <c r="DS21" s="143"/>
      <c r="DT21" s="142"/>
      <c r="DU21" s="143"/>
      <c r="DV21" s="146"/>
      <c r="DW21" s="145"/>
    </row>
    <row r="22" spans="1:12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44">SUM(H8:H17)</f>
        <v>6639</v>
      </c>
      <c r="I22" s="90"/>
      <c r="J22" s="61">
        <f t="shared" ref="J22" si="345">SUM(J8:J17)</f>
        <v>4426</v>
      </c>
      <c r="K22" s="90"/>
      <c r="L22" s="61">
        <f>SUM(L8:L17)+L21</f>
        <v>11065</v>
      </c>
      <c r="M22" s="83"/>
      <c r="N22" s="7">
        <f t="shared" ref="N22" si="346">SUM(N8:N17)</f>
        <v>5837</v>
      </c>
      <c r="O22" s="90"/>
      <c r="P22" s="61">
        <f t="shared" ref="P22" si="347">SUM(P8:P17)</f>
        <v>3727</v>
      </c>
      <c r="Q22" s="90"/>
      <c r="R22" s="61">
        <f>SUM(R8:R17)+R21</f>
        <v>9565</v>
      </c>
      <c r="S22" s="83"/>
      <c r="T22" s="7">
        <f t="shared" ref="T22" si="348">SUM(T8:T17)</f>
        <v>4411</v>
      </c>
      <c r="U22" s="90"/>
      <c r="V22" s="61">
        <f t="shared" ref="V22" si="349">SUM(V8:V17)</f>
        <v>2849</v>
      </c>
      <c r="W22" s="90"/>
      <c r="X22" s="61">
        <f>SUM(X8:X17)</f>
        <v>7260</v>
      </c>
      <c r="Y22" s="83"/>
      <c r="Z22" s="7">
        <f t="shared" ref="Z22" si="350">SUM(Z8:Z17)</f>
        <v>4325</v>
      </c>
      <c r="AA22" s="90"/>
      <c r="AB22" s="61">
        <f t="shared" ref="AB22" si="351">SUM(AB8:AB17)</f>
        <v>2781</v>
      </c>
      <c r="AC22" s="90"/>
      <c r="AD22" s="61">
        <f>SUM(AD8:AD17)</f>
        <v>7106</v>
      </c>
      <c r="AE22" s="83"/>
      <c r="AF22" s="7">
        <f t="shared" ref="AF22:AH22" si="352">SUM(AF8:AF17)</f>
        <v>4104</v>
      </c>
      <c r="AG22" s="90"/>
      <c r="AH22" s="61">
        <f t="shared" si="352"/>
        <v>2652</v>
      </c>
      <c r="AI22" s="90"/>
      <c r="AJ22" s="61">
        <f>SUM(AJ8:AJ17)</f>
        <v>6756</v>
      </c>
      <c r="AK22" s="83"/>
      <c r="AL22" s="61">
        <f t="shared" ref="AL22" si="353">SUM(AL8:AL17)</f>
        <v>3675</v>
      </c>
      <c r="AM22" s="90"/>
      <c r="AN22" s="61">
        <f t="shared" ref="AN22" si="354">SUM(AN8:AN17)</f>
        <v>2229</v>
      </c>
      <c r="AO22" s="90"/>
      <c r="AP22" s="61">
        <f>SUM(AP8:AP17)</f>
        <v>5904</v>
      </c>
      <c r="AQ22" s="90"/>
      <c r="AR22" s="7">
        <f t="shared" ref="AR22:AT22" si="355">SUM(AR8:AR17)</f>
        <v>3151</v>
      </c>
      <c r="AS22" s="90"/>
      <c r="AT22" s="61">
        <f t="shared" si="355"/>
        <v>1827</v>
      </c>
      <c r="AU22" s="90"/>
      <c r="AV22" s="61">
        <f>SUM(AV8:AV17)</f>
        <v>4978</v>
      </c>
      <c r="AW22" s="83"/>
      <c r="AX22" s="7">
        <f t="shared" ref="AX22:AZ22" si="356">SUM(AX8:AX17)</f>
        <v>3130</v>
      </c>
      <c r="AY22" s="90"/>
      <c r="AZ22" s="61">
        <f t="shared" si="356"/>
        <v>1809</v>
      </c>
      <c r="BA22" s="90"/>
      <c r="BB22" s="61">
        <f>SUM(BB8:BB17)</f>
        <v>4939</v>
      </c>
      <c r="BC22" s="83"/>
      <c r="BD22" s="7">
        <f t="shared" ref="BD22:BF22" si="357">SUM(BD8:BD17)</f>
        <v>2982</v>
      </c>
      <c r="BE22" s="90"/>
      <c r="BF22" s="61">
        <f t="shared" si="357"/>
        <v>1722</v>
      </c>
      <c r="BG22" s="90"/>
      <c r="BH22" s="61">
        <f>SUM(BH8:BH17)</f>
        <v>4704</v>
      </c>
      <c r="BI22" s="83"/>
      <c r="BJ22" s="7">
        <f t="shared" ref="BJ22:BL22" si="358">SUM(BJ8:BJ17)</f>
        <v>2873</v>
      </c>
      <c r="BK22" s="90"/>
      <c r="BL22" s="61">
        <f t="shared" si="358"/>
        <v>1649</v>
      </c>
      <c r="BM22" s="90"/>
      <c r="BN22" s="61">
        <f>SUM(BN8:BN17)</f>
        <v>4361</v>
      </c>
      <c r="BO22" s="83"/>
      <c r="BP22" s="7">
        <f t="shared" ref="BP22:BT22" si="359">SUM(BP8:BP17)</f>
        <v>2135</v>
      </c>
      <c r="BQ22" s="90"/>
      <c r="BR22" s="61">
        <f t="shared" si="359"/>
        <v>1261</v>
      </c>
      <c r="BS22" s="90"/>
      <c r="BT22" s="61">
        <f t="shared" si="359"/>
        <v>3396</v>
      </c>
      <c r="BU22" s="83"/>
      <c r="BV22" s="61">
        <f t="shared" ref="BV22:BZ22" si="360">SUM(BV8:BV17)</f>
        <v>2103</v>
      </c>
      <c r="BW22" s="90"/>
      <c r="BX22" s="61">
        <f t="shared" si="360"/>
        <v>1237</v>
      </c>
      <c r="BY22" s="90"/>
      <c r="BZ22" s="61">
        <f t="shared" si="360"/>
        <v>3337</v>
      </c>
      <c r="CA22" s="90"/>
      <c r="CB22" s="7">
        <f t="shared" ref="CB22" si="361">SUM(CB8:CB17)</f>
        <v>1759</v>
      </c>
      <c r="CC22" s="90">
        <f>SUM(CC8:CC17)</f>
        <v>100.00000000000001</v>
      </c>
      <c r="CD22" s="61">
        <f t="shared" ref="CD22" si="362">SUM(CD8:CD17)</f>
        <v>1024</v>
      </c>
      <c r="CE22" s="90">
        <f>SUM(CE8:CE17)</f>
        <v>100</v>
      </c>
      <c r="CF22" s="61">
        <f t="shared" ref="CF22:CL22" si="363">SUM(CF8:CF17)</f>
        <v>2784</v>
      </c>
      <c r="CG22" s="83">
        <f>SUM(CG8:CG17)</f>
        <v>100</v>
      </c>
      <c r="CH22" s="7">
        <f t="shared" si="363"/>
        <v>1714</v>
      </c>
      <c r="CI22" s="90">
        <f>SUM(CI8:CI17)</f>
        <v>100.00000000000001</v>
      </c>
      <c r="CJ22" s="61">
        <f t="shared" si="363"/>
        <v>1010</v>
      </c>
      <c r="CK22" s="90">
        <f>SUM(CK8:CK17)</f>
        <v>100</v>
      </c>
      <c r="CL22" s="61">
        <f t="shared" si="363"/>
        <v>2733</v>
      </c>
      <c r="CM22" s="83">
        <f>SUM(CM8:CM17)</f>
        <v>99.999999999999986</v>
      </c>
      <c r="CN22" s="7">
        <f t="shared" ref="CN22:CR22" si="364">SUM(CN8:CN17)</f>
        <v>892</v>
      </c>
      <c r="CO22" s="90">
        <f>SUM(CO8:CO17)</f>
        <v>100</v>
      </c>
      <c r="CP22" s="61">
        <f t="shared" si="364"/>
        <v>550</v>
      </c>
      <c r="CQ22" s="90">
        <f>SUM(CQ8:CQ17)</f>
        <v>100</v>
      </c>
      <c r="CR22" s="61">
        <f t="shared" si="364"/>
        <v>1442</v>
      </c>
      <c r="CS22" s="83">
        <f t="shared" ref="CS22:DC22" si="365">SUM(CS8:CS17)</f>
        <v>100.00000000000001</v>
      </c>
      <c r="CT22" s="61">
        <f t="shared" si="365"/>
        <v>850</v>
      </c>
      <c r="CU22" s="90">
        <f t="shared" si="365"/>
        <v>100</v>
      </c>
      <c r="CV22" s="61">
        <f t="shared" si="365"/>
        <v>517</v>
      </c>
      <c r="CW22" s="90">
        <f t="shared" si="365"/>
        <v>100</v>
      </c>
      <c r="CX22" s="61">
        <f t="shared" si="365"/>
        <v>1367</v>
      </c>
      <c r="CY22" s="83">
        <f t="shared" si="365"/>
        <v>100</v>
      </c>
      <c r="CZ22" s="7">
        <f t="shared" si="365"/>
        <v>828</v>
      </c>
      <c r="DA22" s="90">
        <f t="shared" si="365"/>
        <v>99.999999999999986</v>
      </c>
      <c r="DB22" s="61">
        <f t="shared" si="365"/>
        <v>498</v>
      </c>
      <c r="DC22" s="90">
        <f t="shared" si="365"/>
        <v>100</v>
      </c>
      <c r="DD22" s="61">
        <f>SUM(DD8:DD16)</f>
        <v>1326</v>
      </c>
      <c r="DE22" s="83">
        <f>SUM(DE8:DE17)</f>
        <v>100</v>
      </c>
      <c r="DF22" s="7">
        <f>SUM(DF8:DF17)</f>
        <v>587</v>
      </c>
      <c r="DG22" s="90">
        <f>SUM(DG8:DG17)</f>
        <v>100</v>
      </c>
      <c r="DH22" s="61">
        <f>SUM(DH8:DH17)</f>
        <v>331</v>
      </c>
      <c r="DI22" s="90">
        <f>SUM(DI8:DI17)</f>
        <v>100</v>
      </c>
      <c r="DJ22" s="61">
        <f>SUM(DJ8:DJ16)</f>
        <v>918</v>
      </c>
      <c r="DK22" s="83">
        <f>SUM(DK8:DK17)</f>
        <v>100</v>
      </c>
      <c r="DL22" s="7">
        <f>SUM(DL8:DL17)</f>
        <v>556</v>
      </c>
      <c r="DM22" s="90">
        <f>SUM(DM8:DM17)</f>
        <v>100</v>
      </c>
      <c r="DN22" s="61">
        <f>SUM(DN8:DN17)</f>
        <v>315</v>
      </c>
      <c r="DO22" s="90">
        <f>SUM(DO8:DO17)</f>
        <v>100</v>
      </c>
      <c r="DP22" s="61">
        <f>SUM(DP8:DP16)</f>
        <v>871</v>
      </c>
      <c r="DQ22" s="83">
        <f>SUM(DQ8:DQ17)</f>
        <v>100</v>
      </c>
      <c r="DR22" s="61">
        <f>SUM(DR8:DR17)</f>
        <v>518</v>
      </c>
      <c r="DS22" s="90">
        <f>SUM(DS8:DS17)</f>
        <v>100</v>
      </c>
      <c r="DT22" s="61">
        <f>SUM(DT8:DT17)</f>
        <v>287</v>
      </c>
      <c r="DU22" s="90">
        <f>SUM(DU8:DU17)</f>
        <v>100</v>
      </c>
      <c r="DV22" s="61">
        <f>SUM(DV8:DV16)</f>
        <v>805</v>
      </c>
      <c r="DW22" s="83">
        <f>SUM(DW8:DW17)</f>
        <v>100</v>
      </c>
    </row>
    <row r="23" spans="1:12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59.556488508531139</v>
      </c>
      <c r="M23" s="119"/>
      <c r="N23" s="69" t="s">
        <v>144</v>
      </c>
      <c r="O23" s="95"/>
      <c r="P23" s="73"/>
      <c r="Q23" s="95"/>
      <c r="R23" s="74">
        <f>R22/DailyTotal!C10*100</f>
        <v>54.691520384241521</v>
      </c>
      <c r="S23" s="119"/>
      <c r="T23" s="69" t="s">
        <v>144</v>
      </c>
      <c r="U23" s="95"/>
      <c r="V23" s="73"/>
      <c r="W23" s="95"/>
      <c r="X23" s="74">
        <f>X22/DailyTotal!C12*100</f>
        <v>44.395523757108784</v>
      </c>
      <c r="Y23" s="119"/>
      <c r="Z23" s="69" t="s">
        <v>144</v>
      </c>
      <c r="AA23" s="95"/>
      <c r="AB23" s="73"/>
      <c r="AC23" s="95"/>
      <c r="AD23" s="74">
        <f>AD22/DailyTotal!C13*100</f>
        <v>44.852616297418422</v>
      </c>
      <c r="AE23" s="119"/>
      <c r="AF23" s="69" t="s">
        <v>144</v>
      </c>
      <c r="AG23" s="95"/>
      <c r="AH23" s="73"/>
      <c r="AI23" s="95"/>
      <c r="AJ23" s="74">
        <f>AJ22/DailyTotal!C14*100</f>
        <v>44.336527103294394</v>
      </c>
      <c r="AK23" s="119"/>
      <c r="AL23" s="69" t="s">
        <v>144</v>
      </c>
      <c r="AM23" s="95"/>
      <c r="AN23" s="73"/>
      <c r="AO23" s="95"/>
      <c r="AP23" s="74">
        <f>AP22/DailyTotal!C15*100</f>
        <v>40.563380281690144</v>
      </c>
      <c r="AQ23" s="95"/>
      <c r="AR23" s="69" t="s">
        <v>144</v>
      </c>
      <c r="AS23" s="95"/>
      <c r="AT23" s="73"/>
      <c r="AU23" s="95"/>
      <c r="AV23" s="74">
        <f>AV22/DailyTotal!C16*100</f>
        <v>36.077692419191187</v>
      </c>
      <c r="AW23" s="119"/>
      <c r="AX23" s="69" t="s">
        <v>144</v>
      </c>
      <c r="AY23" s="95"/>
      <c r="AZ23" s="73"/>
      <c r="BA23" s="95"/>
      <c r="BB23" s="74">
        <f>BB22/DailyTotal!C17*100</f>
        <v>37.832248180773647</v>
      </c>
      <c r="BC23" s="103"/>
      <c r="BD23" s="69" t="s">
        <v>144</v>
      </c>
      <c r="BE23" s="94"/>
      <c r="BF23" s="75"/>
      <c r="BG23" s="94"/>
      <c r="BH23" s="75">
        <f>BH22/DailyTotal!C20*100</f>
        <v>43.017832647462278</v>
      </c>
      <c r="BI23" s="103"/>
      <c r="BJ23" s="69" t="s">
        <v>144</v>
      </c>
      <c r="BK23" s="94"/>
      <c r="BL23" s="75"/>
      <c r="BM23" s="94"/>
      <c r="BN23" s="75">
        <f>BN22/DailyTotal!C21*100</f>
        <v>43.596920923722884</v>
      </c>
      <c r="BO23" s="84"/>
      <c r="BP23" s="69" t="s">
        <v>144</v>
      </c>
      <c r="BQ23" s="91"/>
      <c r="BR23" s="71"/>
      <c r="BS23" s="91"/>
      <c r="BT23" s="75">
        <f>BT22/DailyTotal!C22*100</f>
        <v>37.51242681983873</v>
      </c>
      <c r="BU23" s="84"/>
      <c r="BV23" s="70" t="s">
        <v>144</v>
      </c>
      <c r="BW23" s="91"/>
      <c r="BX23" s="71"/>
      <c r="BY23" s="91"/>
      <c r="BZ23" s="75">
        <f>BZ22/DailyTotal!C23*100</f>
        <v>40.749786298693365</v>
      </c>
      <c r="CA23" s="91"/>
      <c r="CB23" s="69" t="s">
        <v>144</v>
      </c>
      <c r="CC23" s="91"/>
      <c r="CD23" s="71"/>
      <c r="CE23" s="91"/>
      <c r="CF23" s="75">
        <f>CF22/DailyTotal!C24*100</f>
        <v>37.929155313351501</v>
      </c>
      <c r="CG23" s="84"/>
      <c r="CH23" s="69" t="s">
        <v>144</v>
      </c>
      <c r="CI23" s="91"/>
      <c r="CJ23" s="71"/>
      <c r="CK23" s="91"/>
      <c r="CL23" s="75">
        <f>CL22/DailyTotal!C25*100</f>
        <v>41.865808823529413</v>
      </c>
      <c r="CM23" s="84"/>
      <c r="CN23" s="69" t="s">
        <v>144</v>
      </c>
      <c r="CO23" s="91"/>
      <c r="CP23" s="71"/>
      <c r="CQ23" s="91"/>
      <c r="CR23" s="75">
        <f>CR22/DailyTotal!C26*100</f>
        <v>25.342706502636204</v>
      </c>
      <c r="CS23" s="84"/>
      <c r="CT23" s="70" t="s">
        <v>144</v>
      </c>
      <c r="CU23" s="91"/>
      <c r="CV23" s="71"/>
      <c r="CW23" s="91"/>
      <c r="CX23" s="75">
        <f>CX22/DailyTotal!C27*100</f>
        <v>28.139151914368053</v>
      </c>
      <c r="CY23" s="84"/>
      <c r="CZ23" s="69" t="s">
        <v>144</v>
      </c>
      <c r="DA23" s="91"/>
      <c r="DB23" s="71"/>
      <c r="DC23" s="91"/>
      <c r="DD23" s="75">
        <f>DD22/DailyTotal!C28*100</f>
        <v>32.42846661775495</v>
      </c>
      <c r="DE23" s="84"/>
      <c r="DF23" s="69" t="s">
        <v>144</v>
      </c>
      <c r="DG23" s="91"/>
      <c r="DH23" s="71"/>
      <c r="DI23" s="91"/>
      <c r="DJ23" s="75">
        <f>DJ22/DailyTotal!C29*100</f>
        <v>27.851941747572816</v>
      </c>
      <c r="DK23" s="84"/>
      <c r="DL23" s="69" t="s">
        <v>144</v>
      </c>
      <c r="DM23" s="91"/>
      <c r="DN23" s="71"/>
      <c r="DO23" s="94"/>
      <c r="DP23" s="75">
        <f>DP22/DailyTotal!C30*100</f>
        <v>32.307121661721069</v>
      </c>
      <c r="DQ23" s="84"/>
      <c r="DR23" s="70" t="s">
        <v>144</v>
      </c>
      <c r="DS23" s="91"/>
      <c r="DT23" s="71"/>
      <c r="DU23" s="91"/>
      <c r="DV23" s="75">
        <f>DV22/DailyTotal!C31*100</f>
        <v>38.369876072449955</v>
      </c>
      <c r="DW23" s="84"/>
    </row>
    <row r="25" spans="1:12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L25" s="4"/>
      <c r="AM25" s="86"/>
      <c r="AN25" s="4"/>
      <c r="AO25" s="86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B25" s="4"/>
      <c r="BC25" s="86"/>
      <c r="BD25" s="4"/>
      <c r="BE25" s="86"/>
      <c r="BF25" s="4"/>
      <c r="BG25" s="86"/>
      <c r="BH25" s="4"/>
      <c r="BI25" s="86"/>
      <c r="BJ25" s="4"/>
      <c r="BK25" s="86"/>
      <c r="BL25" s="4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</row>
    <row r="26" spans="1:12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H26" s="43"/>
      <c r="AK26" s="87"/>
      <c r="AL26" s="42"/>
      <c r="AM26" s="96"/>
      <c r="AN26" s="42"/>
      <c r="AO26" s="87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B26" s="41"/>
      <c r="BC26" s="87"/>
      <c r="BD26" s="42"/>
      <c r="BE26" s="87"/>
      <c r="BF26" s="42"/>
      <c r="BG26" s="87"/>
      <c r="BH26" s="41"/>
      <c r="BI26" s="87"/>
      <c r="BJ26" s="42"/>
      <c r="BK26" s="87"/>
      <c r="BL26" s="42"/>
      <c r="BM26" s="87"/>
      <c r="BO26" s="87"/>
      <c r="BQ26" s="87"/>
      <c r="BS26" s="87"/>
      <c r="BT26" s="41"/>
      <c r="BU26" s="87"/>
      <c r="BW26" s="87"/>
      <c r="BY26" s="87"/>
      <c r="BZ26" s="41"/>
      <c r="CA26" s="87"/>
      <c r="CC26" s="87"/>
      <c r="CE26" s="87"/>
      <c r="CF26" s="41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DA26" s="87"/>
      <c r="DC26" s="87"/>
      <c r="DE26" s="87"/>
      <c r="DG26" s="87"/>
      <c r="DI26" s="87"/>
      <c r="DK26" s="87"/>
      <c r="DL26" s="9"/>
      <c r="DM26" s="87"/>
      <c r="DN26" s="9"/>
      <c r="DO26" s="87"/>
      <c r="DP26" s="9"/>
      <c r="DQ26" s="87"/>
      <c r="DS26" s="87"/>
      <c r="DT26" s="9"/>
      <c r="DU26" s="87"/>
      <c r="DV26" s="9"/>
      <c r="DW26" s="87"/>
    </row>
    <row r="27" spans="1:127" x14ac:dyDescent="0.35">
      <c r="A27" s="2" t="s">
        <v>96</v>
      </c>
    </row>
    <row r="28" spans="1:127" x14ac:dyDescent="0.35">
      <c r="A28" s="3" t="s">
        <v>168</v>
      </c>
      <c r="B28" s="10" t="s">
        <v>69</v>
      </c>
      <c r="C28" s="8" t="s">
        <v>169</v>
      </c>
      <c r="E28" s="8"/>
    </row>
    <row r="29" spans="1:127" x14ac:dyDescent="0.35">
      <c r="A29" s="3"/>
      <c r="B29" s="10" t="s">
        <v>72</v>
      </c>
      <c r="C29" s="41" t="s">
        <v>170</v>
      </c>
      <c r="E29" s="41"/>
    </row>
    <row r="30" spans="1:127" x14ac:dyDescent="0.35">
      <c r="A30" s="3" t="s">
        <v>160</v>
      </c>
      <c r="B30" s="10" t="s">
        <v>69</v>
      </c>
      <c r="C30" s="8" t="s">
        <v>162</v>
      </c>
      <c r="E30" s="8"/>
    </row>
    <row r="31" spans="1:127" x14ac:dyDescent="0.35">
      <c r="A31" s="3"/>
      <c r="B31" s="10" t="s">
        <v>72</v>
      </c>
      <c r="C31" s="41" t="s">
        <v>163</v>
      </c>
      <c r="E31" s="41"/>
    </row>
    <row r="32" spans="1:127" x14ac:dyDescent="0.35">
      <c r="A32" s="3" t="s">
        <v>156</v>
      </c>
      <c r="B32" s="10" t="s">
        <v>69</v>
      </c>
      <c r="C32" s="8" t="s">
        <v>158</v>
      </c>
      <c r="E32" s="8"/>
    </row>
    <row r="33" spans="1:127" x14ac:dyDescent="0.35">
      <c r="A33" s="3"/>
      <c r="B33" s="10" t="s">
        <v>72</v>
      </c>
      <c r="C33" s="41" t="s">
        <v>159</v>
      </c>
      <c r="E33" s="41"/>
    </row>
    <row r="34" spans="1:127" x14ac:dyDescent="0.35">
      <c r="A34" s="3" t="s">
        <v>152</v>
      </c>
      <c r="B34" s="10" t="s">
        <v>69</v>
      </c>
      <c r="C34" s="8" t="s">
        <v>154</v>
      </c>
      <c r="E34" s="8"/>
    </row>
    <row r="35" spans="1:127" x14ac:dyDescent="0.35">
      <c r="A35" s="3"/>
      <c r="B35" s="10" t="s">
        <v>72</v>
      </c>
      <c r="C35" s="41" t="s">
        <v>155</v>
      </c>
      <c r="E35" s="41"/>
    </row>
    <row r="36" spans="1:127" x14ac:dyDescent="0.35">
      <c r="A36" s="3" t="s">
        <v>146</v>
      </c>
      <c r="B36" s="10" t="s">
        <v>69</v>
      </c>
      <c r="C36" s="8" t="s">
        <v>150</v>
      </c>
      <c r="E36" s="8"/>
    </row>
    <row r="37" spans="1:127" x14ac:dyDescent="0.35">
      <c r="A37" s="3"/>
      <c r="B37" s="10" t="s">
        <v>72</v>
      </c>
      <c r="C37" s="41" t="s">
        <v>151</v>
      </c>
      <c r="E37" s="41"/>
    </row>
    <row r="38" spans="1:127" x14ac:dyDescent="0.35">
      <c r="A38" s="3" t="s">
        <v>139</v>
      </c>
      <c r="B38" s="10" t="s">
        <v>69</v>
      </c>
      <c r="C38" s="8" t="s">
        <v>148</v>
      </c>
      <c r="E38" s="8"/>
      <c r="F38" s="8"/>
      <c r="G38" s="8"/>
      <c r="AL38" s="8"/>
    </row>
    <row r="39" spans="1:127" x14ac:dyDescent="0.35">
      <c r="A39" s="3"/>
      <c r="B39" s="10" t="s">
        <v>72</v>
      </c>
      <c r="C39" s="41" t="s">
        <v>145</v>
      </c>
      <c r="E39" s="41"/>
      <c r="F39" s="41"/>
      <c r="G39" s="41"/>
      <c r="AL39" s="41"/>
    </row>
    <row r="40" spans="1:127" x14ac:dyDescent="0.35">
      <c r="A40" s="3" t="s">
        <v>136</v>
      </c>
      <c r="B40" s="10" t="s">
        <v>69</v>
      </c>
      <c r="C40" s="8" t="s">
        <v>141</v>
      </c>
      <c r="E40" s="8"/>
      <c r="F40" s="8"/>
      <c r="G40" s="8"/>
      <c r="I40" s="97"/>
      <c r="O40" s="97"/>
      <c r="U40" s="97"/>
      <c r="AA40" s="97"/>
      <c r="AG40" s="97"/>
      <c r="AL40" s="8"/>
      <c r="AM40" s="97"/>
    </row>
    <row r="41" spans="1:127" x14ac:dyDescent="0.35">
      <c r="A41" s="3"/>
      <c r="B41" s="10" t="s">
        <v>72</v>
      </c>
      <c r="C41" s="41" t="s">
        <v>142</v>
      </c>
      <c r="E41" s="41"/>
      <c r="F41" s="41"/>
      <c r="G41" s="41"/>
      <c r="I41" s="87"/>
      <c r="O41" s="87"/>
      <c r="U41" s="87"/>
      <c r="AA41" s="87"/>
      <c r="AG41" s="87"/>
      <c r="AL41" s="41"/>
      <c r="AM41" s="87"/>
    </row>
    <row r="42" spans="1:127" x14ac:dyDescent="0.35">
      <c r="A42" s="3" t="s">
        <v>129</v>
      </c>
      <c r="B42" s="10" t="s">
        <v>69</v>
      </c>
      <c r="C42" s="8" t="s">
        <v>137</v>
      </c>
      <c r="E42" s="8"/>
      <c r="F42" s="8"/>
      <c r="G42" s="8"/>
      <c r="I42" s="97"/>
      <c r="O42" s="97"/>
      <c r="U42" s="97"/>
      <c r="AA42" s="97"/>
      <c r="AG42" s="97"/>
      <c r="AL42" s="8"/>
      <c r="AM42" s="97"/>
      <c r="AR42" s="8"/>
      <c r="AX42" s="8"/>
    </row>
    <row r="43" spans="1:127" x14ac:dyDescent="0.35">
      <c r="A43" s="3"/>
      <c r="B43" s="10" t="s">
        <v>72</v>
      </c>
      <c r="C43" s="41" t="s">
        <v>138</v>
      </c>
      <c r="E43" s="41"/>
      <c r="F43" s="41"/>
      <c r="G43" s="41"/>
      <c r="I43" s="87"/>
      <c r="O43" s="87"/>
      <c r="U43" s="87"/>
      <c r="AA43" s="87"/>
      <c r="AG43" s="87"/>
      <c r="AL43" s="41"/>
      <c r="AM43" s="87"/>
      <c r="AR43" s="41"/>
      <c r="AX43" s="41"/>
    </row>
    <row r="44" spans="1:127" x14ac:dyDescent="0.35">
      <c r="A44" s="3" t="s">
        <v>128</v>
      </c>
      <c r="B44" s="10" t="s">
        <v>69</v>
      </c>
      <c r="C44" s="8" t="s">
        <v>130</v>
      </c>
      <c r="E44" s="8"/>
      <c r="F44" s="8"/>
      <c r="G44" s="8"/>
      <c r="I44" s="97"/>
      <c r="O44" s="97"/>
      <c r="U44" s="97"/>
      <c r="AA44" s="97"/>
      <c r="AG44" s="97"/>
      <c r="AL44" s="8"/>
      <c r="AM44" s="97"/>
      <c r="AR44" s="8"/>
      <c r="AX44" s="8"/>
    </row>
    <row r="45" spans="1:127" x14ac:dyDescent="0.35">
      <c r="A45" s="3"/>
      <c r="B45" s="10" t="s">
        <v>72</v>
      </c>
      <c r="C45" s="41" t="s">
        <v>131</v>
      </c>
      <c r="E45" s="41"/>
      <c r="F45" s="41"/>
      <c r="G45" s="41"/>
      <c r="I45" s="87"/>
      <c r="O45" s="87"/>
      <c r="U45" s="87"/>
      <c r="AA45" s="87"/>
      <c r="AG45" s="87"/>
      <c r="AL45" s="41"/>
      <c r="AM45" s="87"/>
      <c r="AR45" s="41"/>
      <c r="AX45" s="41"/>
    </row>
    <row r="46" spans="1:127" x14ac:dyDescent="0.35">
      <c r="A46" s="3" t="s">
        <v>117</v>
      </c>
      <c r="B46" s="10" t="s">
        <v>69</v>
      </c>
      <c r="C46" s="8" t="s">
        <v>120</v>
      </c>
      <c r="E46" s="8"/>
      <c r="F46" s="8"/>
      <c r="G46" s="8"/>
      <c r="I46" s="97"/>
      <c r="J46" s="24"/>
      <c r="K46" s="92"/>
      <c r="L46" s="10"/>
      <c r="M46" s="80"/>
      <c r="O46" s="97"/>
      <c r="P46" s="24"/>
      <c r="Q46" s="92"/>
      <c r="R46" s="10"/>
      <c r="S46" s="80"/>
      <c r="U46" s="97"/>
      <c r="V46" s="24"/>
      <c r="W46" s="92"/>
      <c r="X46" s="10"/>
      <c r="Y46" s="80"/>
      <c r="AA46" s="97"/>
      <c r="AB46" s="24"/>
      <c r="AC46" s="92"/>
      <c r="AD46" s="10"/>
      <c r="AE46" s="80"/>
      <c r="AG46" s="97"/>
      <c r="AH46" s="24"/>
      <c r="AI46" s="92"/>
      <c r="AJ46" s="10"/>
      <c r="AK46" s="80"/>
      <c r="AL46" s="8"/>
      <c r="AM46" s="97"/>
      <c r="AN46" s="24"/>
      <c r="AO46" s="92"/>
      <c r="AP46" s="10"/>
      <c r="AQ46" s="80"/>
      <c r="AR46" s="8"/>
      <c r="AS46" s="92"/>
      <c r="AT46" s="24"/>
      <c r="AU46" s="92"/>
      <c r="AV46" s="10"/>
      <c r="AW46" s="80"/>
      <c r="AX46" s="8"/>
      <c r="AY46" s="92"/>
      <c r="AZ46" s="24"/>
      <c r="BA46" s="92"/>
      <c r="BB46" s="10"/>
      <c r="BC46" s="80"/>
      <c r="BD46" s="8"/>
      <c r="BE46" s="92"/>
      <c r="BF46" s="24"/>
      <c r="BG46" s="92"/>
      <c r="BH46" s="24"/>
      <c r="BI46" s="80"/>
      <c r="BK46" s="92"/>
      <c r="BL46" s="24"/>
      <c r="BM46" s="92"/>
      <c r="BN46" s="24"/>
      <c r="BO46" s="80"/>
      <c r="BQ46" s="92"/>
      <c r="BS46" s="92"/>
      <c r="BU46" s="80"/>
      <c r="BW46" s="92"/>
      <c r="BY46" s="92"/>
      <c r="CA46" s="80"/>
      <c r="CC46" s="92"/>
      <c r="CE46" s="92"/>
      <c r="CG46" s="80"/>
      <c r="CI46" s="92"/>
      <c r="CK46" s="92"/>
      <c r="CM46" s="80"/>
      <c r="CO46" s="92"/>
      <c r="CQ46" s="92"/>
      <c r="CS46" s="80"/>
      <c r="CU46" s="92"/>
      <c r="CW46" s="92"/>
      <c r="CY46" s="80"/>
      <c r="DA46" s="92"/>
      <c r="DC46" s="92"/>
      <c r="DE46" s="80"/>
      <c r="DG46" s="92"/>
      <c r="DI46" s="92"/>
      <c r="DK46" s="80"/>
      <c r="DM46" s="92"/>
      <c r="DO46" s="92"/>
      <c r="DQ46" s="80"/>
      <c r="DS46" s="92"/>
      <c r="DU46" s="92"/>
      <c r="DW46" s="80"/>
    </row>
    <row r="47" spans="1:127" x14ac:dyDescent="0.35">
      <c r="A47" s="3"/>
      <c r="B47" s="10" t="s">
        <v>72</v>
      </c>
      <c r="C47" s="41" t="s">
        <v>121</v>
      </c>
      <c r="E47" s="41"/>
      <c r="F47" s="41"/>
      <c r="G47" s="41"/>
      <c r="I47" s="87"/>
      <c r="J47" s="22"/>
      <c r="K47" s="93"/>
      <c r="L47" s="10"/>
      <c r="M47" s="80"/>
      <c r="O47" s="87"/>
      <c r="P47" s="22"/>
      <c r="Q47" s="93"/>
      <c r="R47" s="10"/>
      <c r="S47" s="80"/>
      <c r="U47" s="87"/>
      <c r="V47" s="22"/>
      <c r="W47" s="93"/>
      <c r="X47" s="10"/>
      <c r="Y47" s="80"/>
      <c r="AA47" s="87"/>
      <c r="AB47" s="22"/>
      <c r="AC47" s="93"/>
      <c r="AD47" s="10"/>
      <c r="AE47" s="80"/>
      <c r="AG47" s="87"/>
      <c r="AH47" s="22"/>
      <c r="AI47" s="93"/>
      <c r="AJ47" s="10"/>
      <c r="AK47" s="80"/>
      <c r="AL47" s="41"/>
      <c r="AM47" s="87"/>
      <c r="AN47" s="22"/>
      <c r="AO47" s="93"/>
      <c r="AP47" s="10"/>
      <c r="AQ47" s="80"/>
      <c r="AR47" s="41"/>
      <c r="AS47" s="93"/>
      <c r="AT47" s="22"/>
      <c r="AU47" s="93"/>
      <c r="AV47" s="10"/>
      <c r="AW47" s="80"/>
      <c r="AX47" s="41"/>
      <c r="AY47" s="93"/>
      <c r="AZ47" s="22"/>
      <c r="BA47" s="93"/>
      <c r="BB47" s="10"/>
      <c r="BC47" s="80"/>
      <c r="BD47" s="41"/>
      <c r="BE47" s="93"/>
      <c r="BF47" s="22"/>
      <c r="BG47" s="93"/>
      <c r="BH47" s="22"/>
      <c r="BI47" s="80"/>
      <c r="BJ47" s="22"/>
      <c r="BK47" s="93"/>
      <c r="BL47" s="22"/>
      <c r="BM47" s="93"/>
      <c r="BN47" s="22"/>
      <c r="BO47" s="80"/>
      <c r="BQ47" s="93"/>
      <c r="BS47" s="93"/>
      <c r="BU47" s="80"/>
      <c r="BW47" s="93"/>
      <c r="BY47" s="93"/>
      <c r="CA47" s="80"/>
      <c r="CC47" s="93"/>
      <c r="CE47" s="93"/>
      <c r="CG47" s="80"/>
      <c r="CI47" s="93"/>
      <c r="CK47" s="93"/>
      <c r="CM47" s="80"/>
      <c r="CO47" s="93"/>
      <c r="CQ47" s="93"/>
      <c r="CS47" s="80"/>
      <c r="CU47" s="93"/>
      <c r="CW47" s="93"/>
      <c r="CY47" s="80"/>
      <c r="DA47" s="93"/>
      <c r="DC47" s="93"/>
      <c r="DE47" s="80"/>
      <c r="DG47" s="93"/>
      <c r="DI47" s="93"/>
      <c r="DK47" s="80"/>
      <c r="DM47" s="93"/>
      <c r="DO47" s="93"/>
      <c r="DQ47" s="80"/>
      <c r="DS47" s="93"/>
      <c r="DU47" s="93"/>
      <c r="DW47" s="80"/>
    </row>
    <row r="48" spans="1:127" x14ac:dyDescent="0.35">
      <c r="A48" s="3" t="s">
        <v>107</v>
      </c>
      <c r="B48" s="10" t="s">
        <v>69</v>
      </c>
      <c r="C48" s="8" t="s">
        <v>115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AA48" s="97"/>
      <c r="AB48" s="10"/>
      <c r="AC48" s="80"/>
      <c r="AD48" s="10"/>
      <c r="AE48" s="80"/>
      <c r="AG48" s="97"/>
      <c r="AH48" s="10"/>
      <c r="AI48" s="80"/>
      <c r="AJ48" s="10"/>
      <c r="AK48" s="80"/>
      <c r="AL48" s="8"/>
      <c r="AM48" s="97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X48" s="8"/>
      <c r="AY48" s="80"/>
      <c r="AZ48" s="10"/>
      <c r="BA48" s="80"/>
      <c r="BB48" s="10"/>
      <c r="BC48" s="80"/>
      <c r="BD48" s="8"/>
      <c r="BE48" s="80"/>
      <c r="BF48" s="10"/>
      <c r="BG48" s="80"/>
      <c r="BH48" s="10"/>
      <c r="BI48" s="80"/>
      <c r="BK48" s="80"/>
      <c r="BL48" s="10"/>
      <c r="BM48" s="80"/>
      <c r="BN48" s="10"/>
      <c r="BO48" s="80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  <c r="DM48" s="80"/>
      <c r="DO48" s="80"/>
      <c r="DQ48" s="80"/>
      <c r="DS48" s="80"/>
      <c r="DU48" s="80"/>
      <c r="DW48" s="80"/>
    </row>
    <row r="49" spans="1:127" x14ac:dyDescent="0.35">
      <c r="A49" s="3"/>
      <c r="B49" s="10" t="s">
        <v>72</v>
      </c>
      <c r="C49" s="41" t="s">
        <v>116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AA49" s="87"/>
      <c r="AB49" s="10"/>
      <c r="AC49" s="80"/>
      <c r="AD49" s="10"/>
      <c r="AE49" s="80"/>
      <c r="AG49" s="87"/>
      <c r="AH49" s="10"/>
      <c r="AI49" s="80"/>
      <c r="AJ49" s="10"/>
      <c r="AK49" s="80"/>
      <c r="AL49" s="41"/>
      <c r="AM49" s="87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X49" s="41"/>
      <c r="AY49" s="80"/>
      <c r="AZ49" s="10"/>
      <c r="BA49" s="80"/>
      <c r="BB49" s="10"/>
      <c r="BC49" s="80"/>
      <c r="BD49" s="41"/>
      <c r="BE49" s="80"/>
      <c r="BF49" s="10"/>
      <c r="BG49" s="80"/>
      <c r="BH49" s="10"/>
      <c r="BI49" s="80"/>
      <c r="BK49" s="80"/>
      <c r="BL49" s="10"/>
      <c r="BM49" s="80"/>
      <c r="BN49" s="10"/>
      <c r="BO49" s="80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  <c r="DM49" s="80"/>
      <c r="DO49" s="80"/>
      <c r="DQ49" s="80"/>
      <c r="DS49" s="80"/>
      <c r="DU49" s="80"/>
      <c r="DW49" s="80"/>
    </row>
    <row r="50" spans="1:127" x14ac:dyDescent="0.35">
      <c r="A50" s="3" t="s">
        <v>100</v>
      </c>
      <c r="B50" s="10" t="s">
        <v>69</v>
      </c>
      <c r="C50" s="8" t="s">
        <v>108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AA50" s="97"/>
      <c r="AB50" s="10"/>
      <c r="AC50" s="80"/>
      <c r="AD50" s="10"/>
      <c r="AE50" s="80"/>
      <c r="AG50" s="97"/>
      <c r="AH50" s="10"/>
      <c r="AI50" s="80"/>
      <c r="AJ50" s="10"/>
      <c r="AK50" s="80"/>
      <c r="AL50" s="8"/>
      <c r="AM50" s="97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X50" s="8"/>
      <c r="AY50" s="80"/>
      <c r="AZ50" s="10"/>
      <c r="BA50" s="80"/>
      <c r="BB50" s="10"/>
      <c r="BC50" s="80"/>
      <c r="BD50" s="8"/>
      <c r="BE50" s="80"/>
      <c r="BF50" s="10"/>
      <c r="BG50" s="80"/>
      <c r="BH50" s="10"/>
      <c r="BI50" s="80"/>
      <c r="BK50" s="80"/>
      <c r="BL50" s="10"/>
      <c r="BM50" s="80"/>
      <c r="BN50" s="10"/>
      <c r="BO50" s="80"/>
      <c r="BQ50" s="80"/>
      <c r="BS50" s="80"/>
      <c r="BU50" s="80"/>
      <c r="BW50" s="80"/>
      <c r="BY50" s="80"/>
      <c r="CA50" s="80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  <c r="DM50" s="80"/>
      <c r="DO50" s="80"/>
      <c r="DQ50" s="80"/>
      <c r="DS50" s="80"/>
      <c r="DU50" s="80"/>
      <c r="DW50" s="80"/>
    </row>
    <row r="51" spans="1:127" x14ac:dyDescent="0.35">
      <c r="A51" s="3"/>
      <c r="B51" s="10" t="s">
        <v>72</v>
      </c>
      <c r="C51" s="41" t="s">
        <v>109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AA51" s="87"/>
      <c r="AB51" s="10"/>
      <c r="AC51" s="80"/>
      <c r="AD51" s="10"/>
      <c r="AE51" s="80"/>
      <c r="AG51" s="87"/>
      <c r="AH51" s="10"/>
      <c r="AI51" s="80"/>
      <c r="AJ51" s="10"/>
      <c r="AK51" s="80"/>
      <c r="AL51" s="41"/>
      <c r="AM51" s="87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X51" s="41"/>
      <c r="AY51" s="80"/>
      <c r="AZ51" s="10"/>
      <c r="BA51" s="80"/>
      <c r="BB51" s="10"/>
      <c r="BC51" s="80"/>
      <c r="BD51" s="41"/>
      <c r="BE51" s="80"/>
      <c r="BF51" s="10"/>
      <c r="BG51" s="80"/>
      <c r="BH51" s="10"/>
      <c r="BI51" s="80"/>
      <c r="BK51" s="80"/>
      <c r="BL51" s="10"/>
      <c r="BM51" s="80"/>
      <c r="BN51" s="10"/>
      <c r="BO51" s="80"/>
      <c r="BQ51" s="80"/>
      <c r="BS51" s="80"/>
      <c r="BU51" s="80"/>
      <c r="BW51" s="80"/>
      <c r="BY51" s="80"/>
      <c r="CA51" s="80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  <c r="DM51" s="80"/>
      <c r="DO51" s="80"/>
      <c r="DQ51" s="80"/>
      <c r="DS51" s="80"/>
      <c r="DU51" s="80"/>
      <c r="DW51" s="80"/>
    </row>
    <row r="52" spans="1:127" x14ac:dyDescent="0.35">
      <c r="A52" s="3" t="s">
        <v>92</v>
      </c>
      <c r="B52" s="10" t="s">
        <v>69</v>
      </c>
      <c r="C52" s="8" t="s">
        <v>101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G52" s="97"/>
      <c r="AH52" s="10"/>
      <c r="AI52" s="80"/>
      <c r="AJ52" s="10"/>
      <c r="AK52" s="80"/>
      <c r="AL52" s="8"/>
      <c r="AM52" s="97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X52" s="8"/>
      <c r="AY52" s="80"/>
      <c r="AZ52" s="10"/>
      <c r="BA52" s="80"/>
      <c r="BB52" s="10"/>
      <c r="BC52" s="80"/>
      <c r="BD52" s="8"/>
      <c r="BE52" s="80"/>
      <c r="BF52" s="10"/>
      <c r="BG52" s="80"/>
      <c r="BH52" s="10"/>
      <c r="BI52" s="80"/>
      <c r="BK52" s="80"/>
      <c r="BL52" s="10"/>
      <c r="BM52" s="80"/>
      <c r="BN52" s="10"/>
      <c r="BO52" s="80"/>
      <c r="BQ52" s="80"/>
      <c r="BS52" s="80"/>
      <c r="BU52" s="80"/>
      <c r="BV52" s="8"/>
      <c r="BW52" s="80"/>
      <c r="BY52" s="80"/>
      <c r="CA52" s="80"/>
      <c r="CB52" s="8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  <c r="DS52" s="80"/>
      <c r="DU52" s="80"/>
      <c r="DW52" s="80"/>
    </row>
    <row r="53" spans="1:127" x14ac:dyDescent="0.35">
      <c r="A53" s="3"/>
      <c r="B53" s="10" t="s">
        <v>72</v>
      </c>
      <c r="C53" s="41" t="s">
        <v>102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G53" s="87"/>
      <c r="AH53" s="10"/>
      <c r="AI53" s="80"/>
      <c r="AJ53" s="10"/>
      <c r="AK53" s="80"/>
      <c r="AL53" s="41"/>
      <c r="AM53" s="87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X53" s="41"/>
      <c r="AY53" s="80"/>
      <c r="AZ53" s="10"/>
      <c r="BA53" s="80"/>
      <c r="BB53" s="10"/>
      <c r="BC53" s="80"/>
      <c r="BD53" s="41"/>
      <c r="BE53" s="80"/>
      <c r="BF53" s="10"/>
      <c r="BG53" s="80"/>
      <c r="BH53" s="10"/>
      <c r="BI53" s="80"/>
      <c r="BK53" s="80"/>
      <c r="BL53" s="10"/>
      <c r="BM53" s="80"/>
      <c r="BN53" s="10"/>
      <c r="BO53" s="80"/>
      <c r="BQ53" s="80"/>
      <c r="BS53" s="80"/>
      <c r="BU53" s="80"/>
      <c r="BV53" s="41"/>
      <c r="BW53" s="80"/>
      <c r="BY53" s="80"/>
      <c r="CA53" s="80"/>
      <c r="CB53" s="41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  <c r="DS53" s="80"/>
      <c r="DU53" s="80"/>
      <c r="DW53" s="80"/>
    </row>
    <row r="54" spans="1:127" x14ac:dyDescent="0.35">
      <c r="A54" s="3" t="s">
        <v>91</v>
      </c>
      <c r="B54" s="10" t="s">
        <v>69</v>
      </c>
      <c r="C54" s="8" t="s">
        <v>93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L54" s="8"/>
      <c r="AM54" s="97"/>
      <c r="AN54" s="10"/>
      <c r="AO54" s="80"/>
      <c r="AP54" s="10"/>
      <c r="AQ54" s="80"/>
      <c r="AR54" s="8"/>
      <c r="AS54" s="80"/>
      <c r="AT54" s="10"/>
      <c r="AU54" s="80"/>
      <c r="AV54" s="10"/>
      <c r="AW54" s="80"/>
      <c r="AX54" s="8"/>
      <c r="AY54" s="80"/>
      <c r="AZ54" s="10"/>
      <c r="BA54" s="80"/>
      <c r="BB54" s="10"/>
      <c r="BC54" s="80"/>
      <c r="BD54" s="8"/>
      <c r="BE54" s="80"/>
      <c r="BF54" s="10"/>
      <c r="BG54" s="80"/>
      <c r="BH54" s="10"/>
      <c r="BI54" s="80"/>
      <c r="BK54" s="80"/>
      <c r="BL54" s="10"/>
      <c r="BM54" s="80"/>
      <c r="BN54" s="10"/>
      <c r="BO54" s="80"/>
      <c r="BQ54" s="80"/>
      <c r="BS54" s="80"/>
      <c r="BU54" s="80"/>
      <c r="BV54" s="8"/>
      <c r="BW54" s="80"/>
      <c r="BY54" s="80"/>
      <c r="CA54" s="80"/>
      <c r="CB54" s="8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</row>
    <row r="55" spans="1:127" x14ac:dyDescent="0.35">
      <c r="A55" s="3"/>
      <c r="B55" s="10" t="s">
        <v>72</v>
      </c>
      <c r="C55" s="41" t="s">
        <v>94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L55" s="41"/>
      <c r="AM55" s="87"/>
      <c r="AN55" s="10"/>
      <c r="AO55" s="80"/>
      <c r="AP55" s="10"/>
      <c r="AQ55" s="80"/>
      <c r="AR55" s="41"/>
      <c r="AS55" s="80"/>
      <c r="AT55" s="10"/>
      <c r="AU55" s="80"/>
      <c r="AV55" s="10"/>
      <c r="AW55" s="80"/>
      <c r="AX55" s="41"/>
      <c r="AY55" s="80"/>
      <c r="AZ55" s="10"/>
      <c r="BA55" s="80"/>
      <c r="BB55" s="10"/>
      <c r="BC55" s="80"/>
      <c r="BD55" s="41"/>
      <c r="BE55" s="80"/>
      <c r="BF55" s="10"/>
      <c r="BG55" s="80"/>
      <c r="BH55" s="10"/>
      <c r="BI55" s="80"/>
      <c r="BK55" s="80"/>
      <c r="BL55" s="10"/>
      <c r="BM55" s="80"/>
      <c r="BN55" s="10"/>
      <c r="BO55" s="80"/>
      <c r="BQ55" s="80"/>
      <c r="BS55" s="80"/>
      <c r="BU55" s="80"/>
      <c r="BV55" s="41"/>
      <c r="BW55" s="80"/>
      <c r="BY55" s="80"/>
      <c r="CA55" s="80"/>
      <c r="CB55" s="41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</row>
    <row r="56" spans="1:127" x14ac:dyDescent="0.35">
      <c r="A56" s="3" t="s">
        <v>86</v>
      </c>
      <c r="B56" s="10" t="s">
        <v>69</v>
      </c>
      <c r="C56" s="8" t="s">
        <v>89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L56" s="8"/>
      <c r="AM56" s="97"/>
      <c r="AN56" s="10"/>
      <c r="AO56" s="80"/>
      <c r="AP56" s="10"/>
      <c r="AQ56" s="80"/>
      <c r="AR56" s="8"/>
      <c r="AS56" s="80"/>
      <c r="AT56" s="10"/>
      <c r="AU56" s="80"/>
      <c r="AV56" s="10"/>
      <c r="AW56" s="80"/>
      <c r="AX56" s="8"/>
      <c r="AY56" s="80"/>
      <c r="AZ56" s="10"/>
      <c r="BA56" s="80"/>
      <c r="BB56" s="10"/>
      <c r="BC56" s="80"/>
      <c r="BD56" s="8"/>
      <c r="BE56" s="80"/>
      <c r="BF56" s="10"/>
      <c r="BG56" s="80"/>
      <c r="BH56" s="10"/>
      <c r="BI56" s="80"/>
      <c r="BK56" s="80"/>
      <c r="BL56" s="10"/>
      <c r="BM56" s="80"/>
      <c r="BN56" s="10"/>
      <c r="BO56" s="80"/>
      <c r="BQ56" s="80"/>
      <c r="BS56" s="80"/>
      <c r="BU56" s="80"/>
      <c r="BV56" s="8"/>
      <c r="BW56" s="80"/>
      <c r="BY56" s="80"/>
      <c r="CA56" s="80"/>
      <c r="CB56" s="8"/>
      <c r="CC56" s="80"/>
      <c r="CE56" s="8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</row>
    <row r="57" spans="1:127" x14ac:dyDescent="0.35">
      <c r="A57" s="3"/>
      <c r="B57" s="10" t="s">
        <v>72</v>
      </c>
      <c r="C57" s="41" t="s">
        <v>90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L57" s="41"/>
      <c r="AM57" s="87"/>
      <c r="AN57" s="10"/>
      <c r="AO57" s="80"/>
      <c r="AP57" s="10"/>
      <c r="AQ57" s="80"/>
      <c r="AR57" s="41"/>
      <c r="AS57" s="80"/>
      <c r="AT57" s="10"/>
      <c r="AU57" s="80"/>
      <c r="AV57" s="10"/>
      <c r="AW57" s="80"/>
      <c r="AX57" s="41"/>
      <c r="AY57" s="80"/>
      <c r="AZ57" s="10"/>
      <c r="BA57" s="80"/>
      <c r="BB57" s="10"/>
      <c r="BC57" s="80"/>
      <c r="BD57" s="41"/>
      <c r="BE57" s="80"/>
      <c r="BF57" s="10"/>
      <c r="BG57" s="80"/>
      <c r="BH57" s="10"/>
      <c r="BI57" s="80"/>
      <c r="BK57" s="80"/>
      <c r="BL57" s="10"/>
      <c r="BM57" s="80"/>
      <c r="BN57" s="10"/>
      <c r="BO57" s="80"/>
      <c r="BQ57" s="80"/>
      <c r="BS57" s="80"/>
      <c r="BU57" s="80"/>
      <c r="BV57" s="41"/>
      <c r="BW57" s="80"/>
      <c r="BY57" s="80"/>
      <c r="CA57" s="80"/>
      <c r="CB57" s="41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</row>
    <row r="58" spans="1:127" s="6" customFormat="1" x14ac:dyDescent="0.35">
      <c r="A58" s="3" t="s">
        <v>36</v>
      </c>
      <c r="B58" s="10" t="s">
        <v>69</v>
      </c>
      <c r="C58" s="8" t="s">
        <v>88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L58" s="8"/>
      <c r="AM58" s="97"/>
      <c r="AN58" s="10"/>
      <c r="AO58" s="80"/>
      <c r="AP58" s="10"/>
      <c r="AQ58" s="80"/>
      <c r="AR58" s="8"/>
      <c r="AS58" s="80"/>
      <c r="AT58" s="10"/>
      <c r="AU58" s="80"/>
      <c r="AV58" s="10"/>
      <c r="AW58" s="80"/>
      <c r="AX58" s="8"/>
      <c r="AY58" s="80"/>
      <c r="AZ58" s="10"/>
      <c r="BA58" s="80"/>
      <c r="BB58" s="10"/>
      <c r="BC58" s="80"/>
      <c r="BD58" s="8"/>
      <c r="BE58" s="80"/>
      <c r="BF58" s="10"/>
      <c r="BG58" s="80"/>
      <c r="BH58" s="10"/>
      <c r="BI58" s="80"/>
      <c r="BK58" s="80"/>
      <c r="BL58" s="10"/>
      <c r="BM58" s="80"/>
      <c r="BN58" s="10"/>
      <c r="BO58" s="80"/>
      <c r="BQ58" s="80"/>
      <c r="BS58" s="80"/>
      <c r="BU58" s="80"/>
      <c r="BV58" s="8"/>
      <c r="BW58" s="80"/>
      <c r="BY58" s="80"/>
      <c r="CA58" s="80"/>
      <c r="CB58" s="8"/>
      <c r="CC58" s="80"/>
      <c r="CE58" s="80"/>
      <c r="CG58" s="80"/>
      <c r="CI58" s="80"/>
      <c r="CK58" s="80"/>
      <c r="CM58" s="80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N58" s="3"/>
      <c r="DO58" s="80"/>
      <c r="DP58" s="3"/>
      <c r="DQ58" s="80"/>
      <c r="DS58" s="80"/>
      <c r="DU58" s="80"/>
      <c r="DW58" s="80"/>
    </row>
    <row r="59" spans="1:127" x14ac:dyDescent="0.35">
      <c r="A59" s="3"/>
      <c r="B59" s="10" t="s">
        <v>72</v>
      </c>
      <c r="C59" s="41" t="s">
        <v>87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L59" s="41"/>
      <c r="AM59" s="87"/>
      <c r="AN59" s="10"/>
      <c r="AO59" s="80"/>
      <c r="AP59" s="10"/>
      <c r="AQ59" s="80"/>
      <c r="AR59" s="41"/>
      <c r="AS59" s="80"/>
      <c r="AT59" s="10"/>
      <c r="AU59" s="80"/>
      <c r="AV59" s="10"/>
      <c r="AW59" s="80"/>
      <c r="AX59" s="41"/>
      <c r="AY59" s="80"/>
      <c r="AZ59" s="10"/>
      <c r="BA59" s="80"/>
      <c r="BB59" s="10"/>
      <c r="BC59" s="80"/>
      <c r="BD59" s="41"/>
      <c r="BE59" s="80"/>
      <c r="BF59" s="10"/>
      <c r="BG59" s="80"/>
      <c r="BH59" s="10"/>
      <c r="BI59" s="80"/>
      <c r="BK59" s="80"/>
      <c r="BL59" s="10"/>
      <c r="BM59" s="80"/>
      <c r="BN59" s="10"/>
      <c r="BO59" s="80"/>
      <c r="BQ59" s="80"/>
      <c r="BS59" s="80"/>
      <c r="BU59" s="80"/>
      <c r="BV59" s="41"/>
      <c r="BW59" s="80"/>
      <c r="BY59" s="80"/>
      <c r="CA59" s="80"/>
      <c r="CB59" s="41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</row>
    <row r="60" spans="1:127" s="10" customFormat="1" x14ac:dyDescent="0.35">
      <c r="A60" s="3" t="s">
        <v>34</v>
      </c>
      <c r="B60" s="10" t="s">
        <v>69</v>
      </c>
      <c r="C60" s="8" t="s">
        <v>76</v>
      </c>
      <c r="E60" s="8"/>
      <c r="F60" s="8"/>
      <c r="G60" s="8"/>
      <c r="I60" s="97"/>
      <c r="K60" s="80"/>
      <c r="M60" s="80"/>
      <c r="O60" s="97"/>
      <c r="Q60" s="80"/>
      <c r="S60" s="80"/>
      <c r="U60" s="97"/>
      <c r="W60" s="80"/>
      <c r="Y60" s="80"/>
      <c r="AA60" s="97"/>
      <c r="AC60" s="80"/>
      <c r="AE60" s="80"/>
      <c r="AG60" s="97"/>
      <c r="AI60" s="80"/>
      <c r="AK60" s="80"/>
      <c r="AL60" s="8"/>
      <c r="AM60" s="97"/>
      <c r="AO60" s="80"/>
      <c r="AQ60" s="80"/>
      <c r="AR60" s="8"/>
      <c r="AS60" s="80"/>
      <c r="AU60" s="80"/>
      <c r="AW60" s="80"/>
      <c r="AX60" s="8"/>
      <c r="AY60" s="80"/>
      <c r="BA60" s="80"/>
      <c r="BC60" s="80"/>
      <c r="BD60" s="8"/>
      <c r="BE60" s="80"/>
      <c r="BG60" s="80"/>
      <c r="BI60" s="80"/>
      <c r="BK60" s="80"/>
      <c r="BM60" s="80"/>
      <c r="BO60" s="80"/>
      <c r="BQ60" s="80"/>
      <c r="BS60" s="80"/>
      <c r="BU60" s="80"/>
      <c r="BV60" s="8"/>
      <c r="BW60" s="80"/>
      <c r="BY60" s="80"/>
      <c r="CA60" s="80"/>
      <c r="CB60" s="8"/>
      <c r="CC60" s="80"/>
      <c r="CE60" s="80"/>
      <c r="CG60" s="80"/>
      <c r="CI60" s="80"/>
      <c r="CK60" s="80"/>
      <c r="CM60" s="80"/>
      <c r="CO60" s="80"/>
      <c r="CQ60" s="80"/>
      <c r="CS60" s="80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</row>
    <row r="61" spans="1:127" s="10" customFormat="1" x14ac:dyDescent="0.35">
      <c r="A61" s="3"/>
      <c r="B61" s="10" t="s">
        <v>72</v>
      </c>
      <c r="C61" s="25" t="s">
        <v>40</v>
      </c>
      <c r="E61" s="25"/>
      <c r="F61" s="25"/>
      <c r="G61" s="25"/>
      <c r="I61" s="98"/>
      <c r="K61" s="80"/>
      <c r="M61" s="80"/>
      <c r="O61" s="98"/>
      <c r="Q61" s="80"/>
      <c r="S61" s="80"/>
      <c r="U61" s="98"/>
      <c r="W61" s="80"/>
      <c r="Y61" s="80"/>
      <c r="AA61" s="98"/>
      <c r="AC61" s="80"/>
      <c r="AE61" s="80"/>
      <c r="AG61" s="98"/>
      <c r="AI61" s="80"/>
      <c r="AK61" s="80"/>
      <c r="AL61" s="25"/>
      <c r="AM61" s="98"/>
      <c r="AO61" s="80"/>
      <c r="AQ61" s="80"/>
      <c r="AR61" s="25"/>
      <c r="AS61" s="80"/>
      <c r="AU61" s="80"/>
      <c r="AW61" s="80"/>
      <c r="AX61" s="25"/>
      <c r="AY61" s="80"/>
      <c r="BA61" s="80"/>
      <c r="BC61" s="80"/>
      <c r="BD61" s="25"/>
      <c r="BE61" s="80"/>
      <c r="BG61" s="80"/>
      <c r="BI61" s="80"/>
      <c r="BK61" s="80"/>
      <c r="BM61" s="80"/>
      <c r="BO61" s="80"/>
      <c r="BQ61" s="80"/>
      <c r="BS61" s="80"/>
      <c r="BU61" s="80"/>
      <c r="BV61" s="25"/>
      <c r="BW61" s="80"/>
      <c r="BY61" s="80"/>
      <c r="CA61" s="80"/>
      <c r="CB61" s="25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</row>
    <row r="62" spans="1:127" s="10" customFormat="1" x14ac:dyDescent="0.35">
      <c r="A62" s="3" t="s">
        <v>33</v>
      </c>
      <c r="B62" s="6" t="s">
        <v>69</v>
      </c>
      <c r="C62" s="8" t="s">
        <v>75</v>
      </c>
      <c r="E62" s="8"/>
      <c r="F62" s="8"/>
      <c r="G62" s="8"/>
      <c r="I62" s="97"/>
      <c r="J62" s="6"/>
      <c r="K62" s="85"/>
      <c r="L62" s="6"/>
      <c r="M62" s="85"/>
      <c r="O62" s="97"/>
      <c r="P62" s="6"/>
      <c r="Q62" s="85"/>
      <c r="R62" s="6"/>
      <c r="S62" s="85"/>
      <c r="U62" s="97"/>
      <c r="V62" s="6"/>
      <c r="W62" s="85"/>
      <c r="X62" s="6"/>
      <c r="Y62" s="85"/>
      <c r="AA62" s="97"/>
      <c r="AB62" s="6"/>
      <c r="AC62" s="85"/>
      <c r="AD62" s="6"/>
      <c r="AE62" s="85"/>
      <c r="AG62" s="97"/>
      <c r="AH62" s="6"/>
      <c r="AI62" s="85"/>
      <c r="AJ62" s="6"/>
      <c r="AK62" s="85"/>
      <c r="AL62" s="8"/>
      <c r="AM62" s="97"/>
      <c r="AN62" s="6"/>
      <c r="AO62" s="85"/>
      <c r="AP62" s="6"/>
      <c r="AQ62" s="85"/>
      <c r="AR62" s="8"/>
      <c r="AS62" s="85"/>
      <c r="AT62" s="6"/>
      <c r="AU62" s="85"/>
      <c r="AV62" s="6"/>
      <c r="AW62" s="85"/>
      <c r="AX62" s="8"/>
      <c r="AY62" s="85"/>
      <c r="AZ62" s="6"/>
      <c r="BA62" s="85"/>
      <c r="BB62" s="6"/>
      <c r="BC62" s="85"/>
      <c r="BD62" s="8"/>
      <c r="BE62" s="85"/>
      <c r="BF62" s="6"/>
      <c r="BG62" s="85"/>
      <c r="BH62" s="6"/>
      <c r="BI62" s="85"/>
      <c r="BK62" s="85"/>
      <c r="BL62" s="6"/>
      <c r="BM62" s="85"/>
      <c r="BN62" s="6"/>
      <c r="BO62" s="85"/>
      <c r="BQ62" s="85"/>
      <c r="BS62" s="85"/>
      <c r="BU62" s="85"/>
      <c r="BV62" s="8"/>
      <c r="BW62" s="85"/>
      <c r="BY62" s="85"/>
      <c r="CA62" s="85"/>
      <c r="CB62" s="8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DA62" s="85"/>
      <c r="DC62" s="85"/>
      <c r="DE62" s="85"/>
      <c r="DG62" s="85"/>
      <c r="DI62" s="85"/>
      <c r="DK62" s="85"/>
      <c r="DM62" s="85"/>
      <c r="DO62" s="85"/>
      <c r="DQ62" s="85"/>
      <c r="DS62" s="85"/>
      <c r="DU62" s="85"/>
      <c r="DW62" s="85"/>
    </row>
    <row r="63" spans="1:127" s="10" customFormat="1" x14ac:dyDescent="0.35">
      <c r="A63" s="3"/>
      <c r="B63" s="10" t="s">
        <v>72</v>
      </c>
      <c r="C63" s="11" t="s">
        <v>56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AA63" s="98"/>
      <c r="AC63" s="80"/>
      <c r="AE63" s="80"/>
      <c r="AG63" s="98"/>
      <c r="AI63" s="80"/>
      <c r="AK63" s="80"/>
      <c r="AL63" s="11"/>
      <c r="AM63" s="98"/>
      <c r="AO63" s="80"/>
      <c r="AQ63" s="80"/>
      <c r="AR63" s="11"/>
      <c r="AS63" s="80"/>
      <c r="AU63" s="80"/>
      <c r="AW63" s="80"/>
      <c r="AX63" s="11"/>
      <c r="AY63" s="80"/>
      <c r="BA63" s="80"/>
      <c r="BC63" s="80"/>
      <c r="BD63" s="11"/>
      <c r="BE63" s="80"/>
      <c r="BG63" s="80"/>
      <c r="BI63" s="80"/>
      <c r="BK63" s="80"/>
      <c r="BM63" s="80"/>
      <c r="BO63" s="80"/>
      <c r="BQ63" s="80"/>
      <c r="BS63" s="80"/>
      <c r="BU63" s="80"/>
      <c r="BV63" s="11"/>
      <c r="BW63" s="80"/>
      <c r="BY63" s="80"/>
      <c r="CA63" s="80"/>
      <c r="CB63" s="11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</row>
    <row r="64" spans="1:127" s="6" customFormat="1" ht="14.5" customHeight="1" x14ac:dyDescent="0.35">
      <c r="A64" s="3" t="s">
        <v>32</v>
      </c>
      <c r="B64" s="6" t="s">
        <v>69</v>
      </c>
      <c r="C64" s="8" t="s">
        <v>74</v>
      </c>
      <c r="E64" s="8"/>
      <c r="F64" s="8"/>
      <c r="G64" s="8"/>
      <c r="I64" s="97"/>
      <c r="K64" s="85"/>
      <c r="M64" s="85"/>
      <c r="O64" s="97"/>
      <c r="Q64" s="85"/>
      <c r="S64" s="85"/>
      <c r="U64" s="97"/>
      <c r="W64" s="85"/>
      <c r="Y64" s="85"/>
      <c r="AA64" s="97"/>
      <c r="AC64" s="85"/>
      <c r="AE64" s="85"/>
      <c r="AG64" s="97"/>
      <c r="AI64" s="85"/>
      <c r="AK64" s="85"/>
      <c r="AL64" s="8"/>
      <c r="AM64" s="97"/>
      <c r="AO64" s="85"/>
      <c r="AQ64" s="85"/>
      <c r="AR64" s="8"/>
      <c r="AS64" s="85"/>
      <c r="AU64" s="85"/>
      <c r="AW64" s="85"/>
      <c r="AX64" s="8"/>
      <c r="AY64" s="85"/>
      <c r="BA64" s="85"/>
      <c r="BC64" s="85"/>
      <c r="BD64" s="8"/>
      <c r="BE64" s="85"/>
      <c r="BG64" s="85"/>
      <c r="BI64" s="85"/>
      <c r="BK64" s="85"/>
      <c r="BM64" s="85"/>
      <c r="BO64" s="85"/>
      <c r="BQ64" s="85"/>
      <c r="BS64" s="85"/>
      <c r="BU64" s="85"/>
      <c r="BV64" s="8"/>
      <c r="BW64" s="85"/>
      <c r="BY64" s="85"/>
      <c r="CA64" s="85"/>
      <c r="CB64" s="8"/>
      <c r="CC64" s="85"/>
      <c r="CE64" s="85"/>
      <c r="CG64" s="85"/>
      <c r="CI64" s="85"/>
      <c r="CK64" s="85"/>
      <c r="CM64" s="85"/>
      <c r="CO64" s="85"/>
      <c r="CQ64" s="85"/>
      <c r="CS64" s="85"/>
      <c r="CU64" s="85"/>
      <c r="CW64" s="85"/>
      <c r="CY64" s="85"/>
      <c r="DA64" s="85"/>
      <c r="DC64" s="85"/>
      <c r="DE64" s="85"/>
      <c r="DG64" s="85"/>
      <c r="DI64" s="85"/>
      <c r="DK64" s="85"/>
      <c r="DL64" s="9"/>
      <c r="DM64" s="85"/>
      <c r="DN64" s="9"/>
      <c r="DO64" s="85"/>
      <c r="DP64" s="9"/>
      <c r="DQ64" s="85"/>
      <c r="DS64" s="85"/>
      <c r="DU64" s="85"/>
      <c r="DV64" s="9"/>
      <c r="DW64" s="85"/>
    </row>
    <row r="65" spans="1:127" s="10" customFormat="1" x14ac:dyDescent="0.35">
      <c r="A65" s="3"/>
      <c r="B65" s="10" t="s">
        <v>72</v>
      </c>
      <c r="C65" s="11" t="s">
        <v>57</v>
      </c>
      <c r="E65" s="11"/>
      <c r="F65" s="11"/>
      <c r="G65" s="11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G65" s="98"/>
      <c r="AI65" s="80"/>
      <c r="AK65" s="80"/>
      <c r="AL65" s="11"/>
      <c r="AM65" s="98"/>
      <c r="AO65" s="80"/>
      <c r="AQ65" s="80"/>
      <c r="AR65" s="11"/>
      <c r="AS65" s="80"/>
      <c r="AU65" s="80"/>
      <c r="AW65" s="80"/>
      <c r="AX65" s="11"/>
      <c r="AY65" s="80"/>
      <c r="BA65" s="80"/>
      <c r="BC65" s="80"/>
      <c r="BD65" s="11"/>
      <c r="BE65" s="80"/>
      <c r="BG65" s="80"/>
      <c r="BI65" s="80"/>
      <c r="BK65" s="80"/>
      <c r="BM65" s="80"/>
      <c r="BO65" s="80"/>
      <c r="BQ65" s="80"/>
      <c r="BS65" s="80"/>
      <c r="BU65" s="80"/>
      <c r="BV65" s="11"/>
      <c r="BW65" s="80"/>
      <c r="BY65" s="80"/>
      <c r="CA65" s="80"/>
      <c r="CB65" s="11"/>
      <c r="CC65" s="80"/>
      <c r="CE65" s="80"/>
      <c r="CG65" s="80"/>
      <c r="CI65" s="80"/>
      <c r="CK65" s="80"/>
      <c r="CM65" s="80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</row>
    <row r="66" spans="1:127" s="6" customFormat="1" ht="14.5" customHeight="1" x14ac:dyDescent="0.35">
      <c r="A66" s="3" t="s">
        <v>31</v>
      </c>
      <c r="B66" s="6" t="s">
        <v>69</v>
      </c>
      <c r="C66" s="8" t="s">
        <v>73</v>
      </c>
      <c r="E66" s="8"/>
      <c r="F66" s="8"/>
      <c r="G66" s="8"/>
      <c r="I66" s="97"/>
      <c r="K66" s="85"/>
      <c r="M66" s="85"/>
      <c r="O66" s="97"/>
      <c r="Q66" s="85"/>
      <c r="S66" s="85"/>
      <c r="U66" s="97"/>
      <c r="W66" s="85"/>
      <c r="Y66" s="85"/>
      <c r="AA66" s="97"/>
      <c r="AC66" s="85"/>
      <c r="AE66" s="85"/>
      <c r="AG66" s="97"/>
      <c r="AI66" s="85"/>
      <c r="AK66" s="85"/>
      <c r="AL66" s="8"/>
      <c r="AM66" s="97"/>
      <c r="AO66" s="85"/>
      <c r="AQ66" s="85"/>
      <c r="AR66" s="8"/>
      <c r="AS66" s="85"/>
      <c r="AU66" s="85"/>
      <c r="AW66" s="85"/>
      <c r="AX66" s="8"/>
      <c r="AY66" s="85"/>
      <c r="BA66" s="85"/>
      <c r="BC66" s="85"/>
      <c r="BD66" s="8"/>
      <c r="BE66" s="85"/>
      <c r="BG66" s="85"/>
      <c r="BI66" s="85"/>
      <c r="BK66" s="85"/>
      <c r="BM66" s="85"/>
      <c r="BO66" s="85"/>
      <c r="BQ66" s="85"/>
      <c r="BS66" s="85"/>
      <c r="BU66" s="85"/>
      <c r="BV66" s="8"/>
      <c r="BW66" s="85"/>
      <c r="BY66" s="85"/>
      <c r="CA66" s="85"/>
      <c r="CB66" s="8"/>
      <c r="CC66" s="85"/>
      <c r="CE66" s="85"/>
      <c r="CG66" s="85"/>
      <c r="CI66" s="85"/>
      <c r="CK66" s="85"/>
      <c r="CM66" s="85"/>
      <c r="CO66" s="85"/>
      <c r="CQ66" s="85"/>
      <c r="CS66" s="85"/>
      <c r="CU66" s="85"/>
      <c r="CW66" s="85"/>
      <c r="CY66" s="85"/>
      <c r="DA66" s="85"/>
      <c r="DC66" s="85"/>
      <c r="DE66" s="85"/>
      <c r="DG66" s="85"/>
      <c r="DI66" s="85"/>
      <c r="DK66" s="85"/>
      <c r="DL66" s="9"/>
      <c r="DM66" s="85"/>
      <c r="DN66" s="9"/>
      <c r="DO66" s="85"/>
      <c r="DP66" s="9"/>
      <c r="DQ66" s="85"/>
      <c r="DS66" s="85"/>
      <c r="DU66" s="85"/>
      <c r="DV66" s="9"/>
      <c r="DW66" s="85"/>
    </row>
    <row r="67" spans="1:127" s="10" customFormat="1" x14ac:dyDescent="0.35">
      <c r="A67" s="3"/>
      <c r="B67" s="10" t="s">
        <v>72</v>
      </c>
      <c r="C67" s="11" t="s">
        <v>55</v>
      </c>
      <c r="E67" s="11"/>
      <c r="F67" s="11"/>
      <c r="G67" s="11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L67" s="11"/>
      <c r="AM67" s="98"/>
      <c r="AO67" s="80"/>
      <c r="AQ67" s="80"/>
      <c r="AR67" s="11"/>
      <c r="AS67" s="80"/>
      <c r="AU67" s="80"/>
      <c r="AW67" s="80"/>
      <c r="AX67" s="11"/>
      <c r="AY67" s="80"/>
      <c r="BA67" s="80"/>
      <c r="BC67" s="80"/>
      <c r="BD67" s="11"/>
      <c r="BE67" s="80"/>
      <c r="BG67" s="80"/>
      <c r="BI67" s="80"/>
      <c r="BK67" s="80"/>
      <c r="BM67" s="80"/>
      <c r="BO67" s="80"/>
      <c r="BQ67" s="80"/>
      <c r="BS67" s="80"/>
      <c r="BU67" s="80"/>
      <c r="BV67" s="11"/>
      <c r="BW67" s="80"/>
      <c r="BY67" s="80"/>
      <c r="CA67" s="80"/>
      <c r="CB67" s="11"/>
      <c r="CC67" s="80"/>
      <c r="CE67" s="80"/>
      <c r="CG67" s="80"/>
      <c r="CI67" s="80"/>
      <c r="CK67" s="80"/>
      <c r="CM67" s="80"/>
      <c r="CO67" s="80"/>
      <c r="CQ67" s="80"/>
      <c r="CS67" s="80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</row>
    <row r="68" spans="1:127" s="6" customFormat="1" ht="14.5" customHeight="1" x14ac:dyDescent="0.35">
      <c r="A68" s="3" t="s">
        <v>42</v>
      </c>
      <c r="B68" s="6" t="s">
        <v>69</v>
      </c>
      <c r="C68" s="8" t="s">
        <v>71</v>
      </c>
      <c r="E68" s="8"/>
      <c r="F68" s="8"/>
      <c r="G68" s="8"/>
      <c r="I68" s="97"/>
      <c r="K68" s="85"/>
      <c r="M68" s="85"/>
      <c r="O68" s="97"/>
      <c r="Q68" s="85"/>
      <c r="S68" s="85"/>
      <c r="U68" s="97"/>
      <c r="W68" s="85"/>
      <c r="Y68" s="85"/>
      <c r="AA68" s="97"/>
      <c r="AC68" s="85"/>
      <c r="AE68" s="85"/>
      <c r="AG68" s="97"/>
      <c r="AI68" s="85"/>
      <c r="AK68" s="85"/>
      <c r="AL68" s="8"/>
      <c r="AM68" s="97"/>
      <c r="AO68" s="85"/>
      <c r="AQ68" s="85"/>
      <c r="AR68" s="8"/>
      <c r="AS68" s="85"/>
      <c r="AU68" s="85"/>
      <c r="AW68" s="85"/>
      <c r="AX68" s="8"/>
      <c r="AY68" s="85"/>
      <c r="BA68" s="85"/>
      <c r="BC68" s="85"/>
      <c r="BD68" s="8"/>
      <c r="BE68" s="85"/>
      <c r="BG68" s="85"/>
      <c r="BI68" s="85"/>
      <c r="BK68" s="85"/>
      <c r="BM68" s="85"/>
      <c r="BO68" s="85"/>
      <c r="BQ68" s="85"/>
      <c r="BS68" s="85"/>
      <c r="BU68" s="85"/>
      <c r="BV68" s="8"/>
      <c r="BW68" s="85"/>
      <c r="BY68" s="85"/>
      <c r="CA68" s="85"/>
      <c r="CB68" s="8"/>
      <c r="CC68" s="85"/>
      <c r="CE68" s="85"/>
      <c r="CG68" s="85"/>
      <c r="CI68" s="85"/>
      <c r="CK68" s="85"/>
      <c r="CM68" s="85"/>
      <c r="CO68" s="85"/>
      <c r="CQ68" s="85"/>
      <c r="CS68" s="85"/>
      <c r="CU68" s="85"/>
      <c r="CW68" s="85"/>
      <c r="CY68" s="85"/>
      <c r="DA68" s="85"/>
      <c r="DC68" s="85"/>
      <c r="DE68" s="85"/>
      <c r="DG68" s="85"/>
      <c r="DI68" s="85"/>
      <c r="DK68" s="85"/>
      <c r="DL68" s="9"/>
      <c r="DM68" s="85"/>
      <c r="DN68" s="9"/>
      <c r="DO68" s="85"/>
      <c r="DP68" s="9"/>
      <c r="DQ68" s="85"/>
      <c r="DS68" s="85"/>
      <c r="DU68" s="85"/>
      <c r="DV68" s="9"/>
      <c r="DW68" s="85"/>
    </row>
    <row r="69" spans="1:127" s="10" customFormat="1" x14ac:dyDescent="0.35">
      <c r="A69" s="3"/>
      <c r="B69" s="10" t="s">
        <v>72</v>
      </c>
      <c r="C69" s="11" t="s">
        <v>54</v>
      </c>
      <c r="E69" s="11"/>
      <c r="F69" s="11"/>
      <c r="G69" s="11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L69" s="11"/>
      <c r="AM69" s="98"/>
      <c r="AO69" s="80"/>
      <c r="AQ69" s="80"/>
      <c r="AR69" s="11"/>
      <c r="AS69" s="80"/>
      <c r="AU69" s="80"/>
      <c r="AW69" s="80"/>
      <c r="AX69" s="11"/>
      <c r="AY69" s="80"/>
      <c r="BA69" s="80"/>
      <c r="BC69" s="80"/>
      <c r="BD69" s="11"/>
      <c r="BE69" s="80"/>
      <c r="BG69" s="80"/>
      <c r="BI69" s="80"/>
      <c r="BK69" s="80"/>
      <c r="BM69" s="80"/>
      <c r="BO69" s="80"/>
      <c r="BQ69" s="80"/>
      <c r="BS69" s="80"/>
      <c r="BU69" s="80"/>
      <c r="BV69" s="11"/>
      <c r="BW69" s="80"/>
      <c r="BY69" s="80"/>
      <c r="CA69" s="80"/>
      <c r="CB69" s="11"/>
      <c r="CC69" s="80"/>
      <c r="CE69" s="80"/>
      <c r="CG69" s="80"/>
      <c r="CI69" s="80"/>
      <c r="CK69" s="80"/>
      <c r="CM69" s="80"/>
      <c r="CO69" s="80"/>
      <c r="CQ69" s="80"/>
      <c r="CS69" s="80"/>
      <c r="CU69" s="80"/>
      <c r="CW69" s="80"/>
      <c r="CY69" s="80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</row>
  </sheetData>
  <mergeCells count="23">
    <mergeCell ref="B5:F5"/>
    <mergeCell ref="B6:F6"/>
    <mergeCell ref="Z6:AE6"/>
    <mergeCell ref="DR6:DW6"/>
    <mergeCell ref="AF5:DW5"/>
    <mergeCell ref="AX6:BC6"/>
    <mergeCell ref="DL6:DQ6"/>
    <mergeCell ref="DF6:DK6"/>
    <mergeCell ref="CT6:CY6"/>
    <mergeCell ref="CN6:CS6"/>
    <mergeCell ref="CH6:CM6"/>
    <mergeCell ref="CB6:CG6"/>
    <mergeCell ref="BV6:CA6"/>
    <mergeCell ref="BP6:BU6"/>
    <mergeCell ref="BJ6:BO6"/>
    <mergeCell ref="T6:Y6"/>
    <mergeCell ref="H6:M6"/>
    <mergeCell ref="BD6:BI6"/>
    <mergeCell ref="CZ6:DD6"/>
    <mergeCell ref="AL6:AQ6"/>
    <mergeCell ref="AF6:AK6"/>
    <mergeCell ref="AR6:AW6"/>
    <mergeCell ref="N6:S6"/>
  </mergeCells>
  <hyperlinks>
    <hyperlink ref="C61" r:id="rId1"/>
    <hyperlink ref="C63" r:id="rId2"/>
    <hyperlink ref="C67" r:id="rId3"/>
    <hyperlink ref="C69" r:id="rId4"/>
    <hyperlink ref="C65" r:id="rId5"/>
    <hyperlink ref="C59" r:id="rId6"/>
    <hyperlink ref="C57" r:id="rId7"/>
    <hyperlink ref="C55" r:id="rId8"/>
    <hyperlink ref="C53" r:id="rId9"/>
    <hyperlink ref="C51" r:id="rId10"/>
    <hyperlink ref="C49" r:id="rId11"/>
    <hyperlink ref="C47" r:id="rId12"/>
    <hyperlink ref="C43" r:id="rId13"/>
    <hyperlink ref="C41" r:id="rId14"/>
    <hyperlink ref="C39" r:id="rId15"/>
    <hyperlink ref="C37" r:id="rId16"/>
    <hyperlink ref="E26" r:id="rId17"/>
    <hyperlink ref="C35" r:id="rId18"/>
    <hyperlink ref="C33" r:id="rId19"/>
    <hyperlink ref="C31" r:id="rId20"/>
    <hyperlink ref="C29" r:id="rId21"/>
  </hyperlinks>
  <pageMargins left="0.7" right="0.7" top="0.75" bottom="0.75" header="0.3" footer="0.3"/>
  <pageSetup paperSize="9" orientation="portrait" r:id="rId22"/>
  <ignoredErrors>
    <ignoredError sqref="AJ8:AJ17 AV8:AV17 BB8:BB17 BZ8:BZ17 CF8:CF17 BT8:BT17 BH8:BH17 AD8:AD17 X8:X17 R8:R17 L8:L17" formula="1"/>
    <ignoredError sqref="B22" formulaRange="1"/>
    <ignoredError sqref="M8:M17 K8:K17 I8:I17" evalError="1"/>
  </ignoredErrors>
  <legacy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zoomScale="60" zoomScaleNormal="60" workbookViewId="0">
      <selection activeCell="J22" sqref="J2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3203125" style="5" customWidth="1"/>
    <col min="33" max="33" width="8.5" style="85" bestFit="1" customWidth="1"/>
    <col min="34" max="34" width="12.33203125" style="3" customWidth="1"/>
    <col min="35" max="35" width="8.5" style="85" bestFit="1" customWidth="1"/>
    <col min="36" max="36" width="11.58203125" style="3" customWidth="1"/>
    <col min="37" max="37" width="8.5" style="85" bestFit="1" customWidth="1"/>
    <col min="38" max="38" width="10.58203125" style="6"/>
    <col min="39" max="39" width="8.5" style="85" bestFit="1" customWidth="1"/>
    <col min="40" max="40" width="10.58203125" style="6"/>
    <col min="41" max="41" width="8.5" style="85" bestFit="1" customWidth="1"/>
    <col min="42" max="16384" width="10.58203125" style="6"/>
  </cols>
  <sheetData>
    <row r="1" spans="1:60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35">
      <c r="A5" s="129"/>
      <c r="B5" s="168" t="s">
        <v>67</v>
      </c>
      <c r="C5" s="169"/>
      <c r="D5" s="169"/>
      <c r="E5" s="169"/>
      <c r="F5" s="169"/>
      <c r="G5" s="106"/>
      <c r="H5" s="180" t="s">
        <v>68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2"/>
    </row>
    <row r="6" spans="1:60" s="4" customFormat="1" x14ac:dyDescent="0.35">
      <c r="A6" s="159" t="s">
        <v>0</v>
      </c>
      <c r="B6" s="175">
        <v>43647</v>
      </c>
      <c r="C6" s="176"/>
      <c r="D6" s="176"/>
      <c r="E6" s="176"/>
      <c r="F6" s="176"/>
      <c r="G6" s="130"/>
      <c r="H6" s="183">
        <v>43933</v>
      </c>
      <c r="I6" s="184"/>
      <c r="J6" s="184"/>
      <c r="K6" s="184"/>
      <c r="L6" s="184"/>
      <c r="M6" s="185"/>
      <c r="N6" s="183">
        <v>43927</v>
      </c>
      <c r="O6" s="184"/>
      <c r="P6" s="184"/>
      <c r="Q6" s="184"/>
      <c r="R6" s="184"/>
      <c r="S6" s="185"/>
      <c r="T6" s="183">
        <v>43924</v>
      </c>
      <c r="U6" s="184"/>
      <c r="V6" s="184"/>
      <c r="W6" s="184"/>
      <c r="X6" s="184"/>
      <c r="Y6" s="185"/>
      <c r="Z6" s="183">
        <v>43922</v>
      </c>
      <c r="AA6" s="184"/>
      <c r="AB6" s="184"/>
      <c r="AC6" s="184"/>
      <c r="AD6" s="184"/>
      <c r="AE6" s="185"/>
      <c r="AF6" s="177">
        <v>43920</v>
      </c>
      <c r="AG6" s="178"/>
      <c r="AH6" s="177">
        <v>43916</v>
      </c>
      <c r="AI6" s="178"/>
      <c r="AJ6" s="177">
        <v>43915</v>
      </c>
      <c r="AK6" s="178"/>
      <c r="AL6" s="177">
        <v>43914</v>
      </c>
      <c r="AM6" s="179"/>
      <c r="AN6" s="177">
        <v>43913</v>
      </c>
      <c r="AO6" s="178"/>
    </row>
    <row r="7" spans="1:60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3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3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3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3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3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3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3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3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L22/DailyTotal!C10*100</f>
        <v>49.425353079078278</v>
      </c>
      <c r="M23" s="119"/>
      <c r="N23" s="69" t="s">
        <v>144</v>
      </c>
      <c r="O23" s="95"/>
      <c r="P23" s="73"/>
      <c r="Q23" s="95"/>
      <c r="R23" s="74">
        <f>R22/DailyTotal!C16*100</f>
        <v>31.939411508914333</v>
      </c>
      <c r="S23" s="119"/>
      <c r="T23" s="69" t="s">
        <v>144</v>
      </c>
      <c r="U23" s="95"/>
      <c r="V23" s="73"/>
      <c r="W23" s="95"/>
      <c r="X23" s="74">
        <f>(X22-X21)/DailyTotal!C19*100</f>
        <v>29.836512261580385</v>
      </c>
      <c r="Y23" s="119"/>
      <c r="Z23" s="69" t="s">
        <v>144</v>
      </c>
      <c r="AA23" s="95"/>
      <c r="AB23" s="73"/>
      <c r="AC23" s="95"/>
      <c r="AD23" s="74">
        <f>AD22/DailyTotal!C21*100</f>
        <v>30.750774767569727</v>
      </c>
      <c r="AE23" s="103"/>
      <c r="AF23" s="76">
        <f>AF22/DailyTotal!C23*100</f>
        <v>30.602027109537183</v>
      </c>
      <c r="AG23" s="103"/>
      <c r="AH23" s="75">
        <f>AH22/DailyTotal!C27*100</f>
        <v>19.555372581309179</v>
      </c>
      <c r="AI23" s="94"/>
      <c r="AJ23" s="77">
        <f>AJ22/DailyTotal!C28*100</f>
        <v>17.632673025189533</v>
      </c>
      <c r="AK23" s="103"/>
      <c r="AL23" s="75">
        <f>AL22/DailyTotal!C29*100</f>
        <v>20.388349514563107</v>
      </c>
      <c r="AM23" s="94"/>
      <c r="AN23" s="77">
        <f>AN22/DailyTotal!C30*100</f>
        <v>20.994065281899111</v>
      </c>
      <c r="AO23" s="103"/>
    </row>
    <row r="24" spans="1:1030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3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3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3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3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3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3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3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3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3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3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3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3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5" customHeight="1" x14ac:dyDescent="0.3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3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5" customHeight="1" x14ac:dyDescent="0.3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3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3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3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3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zoomScale="70" zoomScaleNormal="70" workbookViewId="0">
      <selection activeCell="M11" sqref="M11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168</v>
      </c>
      <c r="B6" s="24" t="s">
        <v>39</v>
      </c>
      <c r="C6" s="23">
        <v>19478</v>
      </c>
      <c r="D6" s="35" t="s">
        <v>44</v>
      </c>
      <c r="E6" s="5" t="s">
        <v>171</v>
      </c>
      <c r="F6" s="31">
        <v>0.54166666666666663</v>
      </c>
    </row>
    <row r="7" spans="1:29" x14ac:dyDescent="0.35">
      <c r="A7" s="24" t="s">
        <v>167</v>
      </c>
      <c r="B7" s="24" t="s">
        <v>39</v>
      </c>
      <c r="C7" s="23">
        <v>19130</v>
      </c>
      <c r="D7" s="35" t="s">
        <v>44</v>
      </c>
      <c r="E7" s="5" t="s">
        <v>168</v>
      </c>
      <c r="F7" s="31">
        <v>0.54166666666666663</v>
      </c>
    </row>
    <row r="8" spans="1:29" x14ac:dyDescent="0.35">
      <c r="A8" s="24" t="s">
        <v>161</v>
      </c>
      <c r="B8" s="24" t="s">
        <v>132</v>
      </c>
      <c r="C8" s="23">
        <v>18579</v>
      </c>
      <c r="D8" s="35" t="s">
        <v>44</v>
      </c>
      <c r="E8" s="5" t="s">
        <v>167</v>
      </c>
      <c r="F8" s="31">
        <v>0.54166666666666663</v>
      </c>
    </row>
    <row r="9" spans="1:29" x14ac:dyDescent="0.35">
      <c r="A9" s="24" t="s">
        <v>160</v>
      </c>
      <c r="B9" s="24" t="s">
        <v>132</v>
      </c>
      <c r="C9" s="23">
        <v>18056</v>
      </c>
      <c r="D9" s="35" t="s">
        <v>44</v>
      </c>
      <c r="E9" s="5" t="s">
        <v>161</v>
      </c>
      <c r="F9" s="31">
        <v>0.54166666666666663</v>
      </c>
    </row>
    <row r="10" spans="1:29" x14ac:dyDescent="0.35">
      <c r="A10" s="24" t="s">
        <v>157</v>
      </c>
      <c r="B10" s="24" t="s">
        <v>132</v>
      </c>
      <c r="C10" s="23">
        <v>17489</v>
      </c>
      <c r="D10" s="35" t="s">
        <v>44</v>
      </c>
      <c r="E10" s="5" t="s">
        <v>160</v>
      </c>
      <c r="F10" s="31">
        <v>0.54166666666666663</v>
      </c>
    </row>
    <row r="11" spans="1:29" x14ac:dyDescent="0.35">
      <c r="A11" s="24" t="s">
        <v>156</v>
      </c>
      <c r="B11" s="24" t="s">
        <v>132</v>
      </c>
      <c r="C11" s="23">
        <v>16972</v>
      </c>
      <c r="D11" s="35" t="s">
        <v>44</v>
      </c>
      <c r="E11" s="5" t="s">
        <v>157</v>
      </c>
      <c r="F11" s="31">
        <v>0.54166666666666663</v>
      </c>
    </row>
    <row r="12" spans="1:29" x14ac:dyDescent="0.35">
      <c r="A12" s="24" t="s">
        <v>152</v>
      </c>
      <c r="B12" s="24" t="s">
        <v>132</v>
      </c>
      <c r="C12" s="23">
        <v>16353</v>
      </c>
      <c r="D12" s="35" t="s">
        <v>44</v>
      </c>
      <c r="E12" s="5" t="s">
        <v>156</v>
      </c>
      <c r="F12" s="31">
        <v>0.54166666666666663</v>
      </c>
    </row>
    <row r="13" spans="1:29" x14ac:dyDescent="0.35">
      <c r="A13" s="24" t="s">
        <v>146</v>
      </c>
      <c r="B13" s="24" t="s">
        <v>132</v>
      </c>
      <c r="C13" s="23">
        <v>15843</v>
      </c>
      <c r="D13" s="35" t="s">
        <v>44</v>
      </c>
      <c r="E13" s="5" t="s">
        <v>152</v>
      </c>
      <c r="F13" s="31">
        <v>0.54166666666666663</v>
      </c>
    </row>
    <row r="14" spans="1:29" x14ac:dyDescent="0.35">
      <c r="A14" s="24" t="s">
        <v>139</v>
      </c>
      <c r="B14" s="24" t="s">
        <v>132</v>
      </c>
      <c r="C14" s="23">
        <v>15238</v>
      </c>
      <c r="D14" s="35" t="s">
        <v>44</v>
      </c>
      <c r="E14" s="5" t="s">
        <v>146</v>
      </c>
      <c r="F14" s="31">
        <v>0.54166666666666663</v>
      </c>
    </row>
    <row r="15" spans="1:29" x14ac:dyDescent="0.35">
      <c r="A15" s="24" t="s">
        <v>136</v>
      </c>
      <c r="B15" s="24" t="s">
        <v>132</v>
      </c>
      <c r="C15" s="23">
        <v>14555</v>
      </c>
      <c r="D15" s="35" t="s">
        <v>44</v>
      </c>
      <c r="E15" s="5" t="s">
        <v>139</v>
      </c>
      <c r="F15" s="31">
        <v>0.54166666666666663</v>
      </c>
    </row>
    <row r="16" spans="1:29" x14ac:dyDescent="0.35">
      <c r="A16" s="24" t="s">
        <v>129</v>
      </c>
      <c r="B16" s="24" t="s">
        <v>132</v>
      </c>
      <c r="C16" s="23">
        <v>13798</v>
      </c>
      <c r="D16" s="35" t="s">
        <v>44</v>
      </c>
      <c r="E16" s="5" t="s">
        <v>136</v>
      </c>
      <c r="F16" s="31">
        <v>0.54166666666666663</v>
      </c>
    </row>
    <row r="17" spans="1:7" x14ac:dyDescent="0.35">
      <c r="A17" s="24" t="s">
        <v>128</v>
      </c>
      <c r="B17" s="24" t="s">
        <v>132</v>
      </c>
      <c r="C17" s="23">
        <v>13055</v>
      </c>
      <c r="D17" s="35" t="s">
        <v>44</v>
      </c>
      <c r="E17" s="5" t="s">
        <v>129</v>
      </c>
      <c r="F17" s="31">
        <v>0.58333333333333337</v>
      </c>
    </row>
    <row r="18" spans="1:7" x14ac:dyDescent="0.35">
      <c r="A18" s="24" t="s">
        <v>122</v>
      </c>
      <c r="B18" s="24" t="s">
        <v>132</v>
      </c>
      <c r="C18" s="23">
        <v>12418</v>
      </c>
      <c r="D18" s="35" t="s">
        <v>44</v>
      </c>
      <c r="E18" s="5" t="s">
        <v>128</v>
      </c>
      <c r="F18" s="31">
        <v>0.54166666666666663</v>
      </c>
    </row>
    <row r="19" spans="1:7" x14ac:dyDescent="0.35">
      <c r="A19" s="24" t="s">
        <v>119</v>
      </c>
      <c r="B19" s="24" t="s">
        <v>39</v>
      </c>
      <c r="C19" s="23">
        <v>11744</v>
      </c>
      <c r="D19" s="35" t="s">
        <v>44</v>
      </c>
      <c r="E19" s="5" t="s">
        <v>122</v>
      </c>
      <c r="F19" s="31">
        <v>0.54166666666666663</v>
      </c>
    </row>
    <row r="20" spans="1:7" x14ac:dyDescent="0.35">
      <c r="A20" s="24" t="s">
        <v>117</v>
      </c>
      <c r="B20" s="24" t="s">
        <v>39</v>
      </c>
      <c r="C20" s="23">
        <v>10935</v>
      </c>
      <c r="D20" s="35" t="s">
        <v>44</v>
      </c>
      <c r="E20" s="5" t="s">
        <v>119</v>
      </c>
      <c r="F20" s="31">
        <v>0.54166666666666663</v>
      </c>
    </row>
    <row r="21" spans="1:7" x14ac:dyDescent="0.35">
      <c r="A21" s="24" t="s">
        <v>107</v>
      </c>
      <c r="B21" s="24" t="s">
        <v>39</v>
      </c>
      <c r="C21" s="23">
        <v>10003</v>
      </c>
      <c r="D21" s="35" t="s">
        <v>44</v>
      </c>
      <c r="E21" s="5" t="s">
        <v>117</v>
      </c>
      <c r="F21" s="31">
        <v>0.625</v>
      </c>
    </row>
    <row r="22" spans="1:7" x14ac:dyDescent="0.35">
      <c r="A22" s="24" t="s">
        <v>100</v>
      </c>
      <c r="B22" s="24" t="s">
        <v>39</v>
      </c>
      <c r="C22" s="23">
        <v>9053</v>
      </c>
      <c r="D22" s="35" t="s">
        <v>44</v>
      </c>
      <c r="E22" s="5" t="s">
        <v>107</v>
      </c>
      <c r="F22" s="31">
        <v>0.625</v>
      </c>
    </row>
    <row r="23" spans="1:7" x14ac:dyDescent="0.35">
      <c r="A23" s="24" t="s">
        <v>92</v>
      </c>
      <c r="B23" s="24" t="s">
        <v>39</v>
      </c>
      <c r="C23" s="23">
        <v>8189</v>
      </c>
      <c r="D23" s="35" t="s">
        <v>44</v>
      </c>
      <c r="E23" s="5" t="s">
        <v>100</v>
      </c>
      <c r="F23" s="31">
        <v>0.61805555555555558</v>
      </c>
    </row>
    <row r="24" spans="1:7" x14ac:dyDescent="0.35">
      <c r="A24" s="5" t="s">
        <v>91</v>
      </c>
      <c r="B24" s="31">
        <v>0.875</v>
      </c>
      <c r="C24" s="5">
        <v>7340</v>
      </c>
      <c r="D24" s="35" t="s">
        <v>44</v>
      </c>
      <c r="E24" s="5" t="s">
        <v>92</v>
      </c>
      <c r="F24" s="31">
        <v>0.55555555555555558</v>
      </c>
    </row>
    <row r="25" spans="1:7" x14ac:dyDescent="0.35">
      <c r="A25" s="24" t="s">
        <v>86</v>
      </c>
      <c r="B25" s="24" t="s">
        <v>39</v>
      </c>
      <c r="C25" s="36">
        <v>6528</v>
      </c>
      <c r="D25" s="35" t="s">
        <v>44</v>
      </c>
      <c r="E25" s="5" t="s">
        <v>86</v>
      </c>
      <c r="F25" s="31">
        <v>0.54166666666666663</v>
      </c>
    </row>
    <row r="26" spans="1:7" x14ac:dyDescent="0.35">
      <c r="A26" s="24" t="s">
        <v>36</v>
      </c>
      <c r="B26" s="24" t="s">
        <v>39</v>
      </c>
      <c r="C26" s="38">
        <v>5690</v>
      </c>
      <c r="D26" s="35" t="s">
        <v>44</v>
      </c>
      <c r="E26" s="5" t="s">
        <v>86</v>
      </c>
      <c r="F26" s="31">
        <v>0.54166666666666663</v>
      </c>
    </row>
    <row r="27" spans="1:7" x14ac:dyDescent="0.35">
      <c r="A27" s="24" t="s">
        <v>34</v>
      </c>
      <c r="B27" s="24" t="s">
        <v>39</v>
      </c>
      <c r="C27" s="34">
        <v>4858</v>
      </c>
      <c r="D27" s="11" t="s">
        <v>40</v>
      </c>
      <c r="E27" s="5" t="s">
        <v>36</v>
      </c>
      <c r="F27" s="31">
        <v>0.5</v>
      </c>
      <c r="G27" s="32"/>
    </row>
    <row r="28" spans="1:7" x14ac:dyDescent="0.35">
      <c r="A28" s="24" t="s">
        <v>33</v>
      </c>
      <c r="B28" s="24" t="s">
        <v>39</v>
      </c>
      <c r="C28" s="34">
        <v>4089</v>
      </c>
      <c r="D28" s="35" t="s">
        <v>44</v>
      </c>
      <c r="E28" s="5" t="s">
        <v>36</v>
      </c>
      <c r="F28" s="31">
        <v>0.5</v>
      </c>
      <c r="G28" s="32"/>
    </row>
    <row r="29" spans="1:7" x14ac:dyDescent="0.35">
      <c r="A29" s="24" t="s">
        <v>32</v>
      </c>
      <c r="B29" s="24" t="s">
        <v>39</v>
      </c>
      <c r="C29" s="34">
        <v>3296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31</v>
      </c>
      <c r="B30" s="24" t="s">
        <v>39</v>
      </c>
      <c r="C30" s="34">
        <v>2696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42</v>
      </c>
      <c r="B31" s="24" t="s">
        <v>39</v>
      </c>
      <c r="C31" s="34">
        <v>2098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43</v>
      </c>
      <c r="B32" s="24" t="s">
        <v>39</v>
      </c>
      <c r="C32" s="34">
        <v>1720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41</v>
      </c>
      <c r="B33" s="24" t="s">
        <v>39</v>
      </c>
      <c r="C33" s="34">
        <v>1280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30</v>
      </c>
      <c r="B34" s="24" t="s">
        <v>39</v>
      </c>
      <c r="C34" s="34">
        <v>982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29</v>
      </c>
      <c r="B35" s="24" t="s">
        <v>39</v>
      </c>
      <c r="C35" s="34">
        <v>742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28</v>
      </c>
      <c r="B36" s="24" t="s">
        <v>39</v>
      </c>
      <c r="C36" s="34">
        <v>598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27</v>
      </c>
      <c r="B37" s="24" t="s">
        <v>39</v>
      </c>
      <c r="C37" s="34">
        <v>482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26</v>
      </c>
      <c r="B38" s="24" t="s">
        <v>39</v>
      </c>
      <c r="C38" s="34">
        <v>306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25</v>
      </c>
      <c r="B39" s="24" t="s">
        <v>39</v>
      </c>
      <c r="C39" s="34">
        <v>284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24</v>
      </c>
      <c r="B40" s="24" t="s">
        <v>39</v>
      </c>
      <c r="C40" s="34">
        <v>134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23</v>
      </c>
      <c r="B41" s="24" t="s">
        <v>39</v>
      </c>
      <c r="C41" s="34">
        <v>120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22</v>
      </c>
      <c r="B42" s="24" t="s">
        <v>39</v>
      </c>
      <c r="C42" s="34">
        <v>84</v>
      </c>
      <c r="D42" s="35" t="s">
        <v>44</v>
      </c>
      <c r="E42" s="5" t="s">
        <v>36</v>
      </c>
      <c r="F42" s="31">
        <v>0.5</v>
      </c>
    </row>
    <row r="43" spans="1:6" x14ac:dyDescent="0.35">
      <c r="A43" s="24" t="s">
        <v>21</v>
      </c>
      <c r="B43" s="24" t="s">
        <v>39</v>
      </c>
      <c r="C43" s="34">
        <v>48</v>
      </c>
      <c r="D43" s="33" t="s">
        <v>44</v>
      </c>
      <c r="E43" s="5" t="s">
        <v>36</v>
      </c>
      <c r="F43" s="31">
        <v>0.5</v>
      </c>
    </row>
    <row r="44" spans="1:6" x14ac:dyDescent="0.35">
      <c r="A44" s="24" t="s">
        <v>5</v>
      </c>
      <c r="B44" s="24" t="s">
        <v>39</v>
      </c>
      <c r="C44" s="34">
        <v>36</v>
      </c>
      <c r="D44" s="35" t="s">
        <v>44</v>
      </c>
      <c r="E44" s="5" t="s">
        <v>36</v>
      </c>
      <c r="F44" s="31">
        <v>0.5</v>
      </c>
    </row>
    <row r="45" spans="1:6" x14ac:dyDescent="0.35">
      <c r="A45" s="24" t="s">
        <v>20</v>
      </c>
      <c r="B45" s="24" t="s">
        <v>39</v>
      </c>
      <c r="C45" s="23">
        <v>28</v>
      </c>
      <c r="D45" s="35" t="s">
        <v>44</v>
      </c>
      <c r="E45" s="5" t="s">
        <v>36</v>
      </c>
      <c r="F45" s="31">
        <v>0.5</v>
      </c>
    </row>
    <row r="46" spans="1:6" x14ac:dyDescent="0.35">
      <c r="A46" s="24" t="s">
        <v>19</v>
      </c>
      <c r="B46" s="24" t="s">
        <v>39</v>
      </c>
      <c r="C46" s="23">
        <v>16</v>
      </c>
      <c r="D46" s="11" t="s">
        <v>59</v>
      </c>
      <c r="E46" s="5" t="s">
        <v>5</v>
      </c>
      <c r="F46" s="31">
        <v>0.54166666666666663</v>
      </c>
    </row>
    <row r="47" spans="1:6" x14ac:dyDescent="0.35">
      <c r="A47" s="24" t="s">
        <v>18</v>
      </c>
      <c r="B47" s="24"/>
      <c r="C47" s="23"/>
      <c r="D47" s="11"/>
      <c r="F47" s="32"/>
    </row>
    <row r="48" spans="1:6" x14ac:dyDescent="0.35">
      <c r="A48" s="24" t="s">
        <v>62</v>
      </c>
      <c r="B48" s="24" t="s">
        <v>39</v>
      </c>
      <c r="C48" s="23">
        <v>5</v>
      </c>
      <c r="D48" s="11" t="s">
        <v>58</v>
      </c>
      <c r="E48" s="5" t="s">
        <v>18</v>
      </c>
      <c r="F48" s="31">
        <v>0.54166666666666663</v>
      </c>
    </row>
    <row r="49" spans="1:6" x14ac:dyDescent="0.35">
      <c r="A49" s="24" t="s">
        <v>60</v>
      </c>
      <c r="B49" s="24" t="s">
        <v>39</v>
      </c>
      <c r="C49" s="23">
        <v>3</v>
      </c>
      <c r="D49" s="11" t="s">
        <v>61</v>
      </c>
      <c r="E49" s="5" t="s">
        <v>62</v>
      </c>
      <c r="F49" s="31">
        <v>0.54166666666666663</v>
      </c>
    </row>
    <row r="50" spans="1:6" x14ac:dyDescent="0.35">
      <c r="A50" s="24" t="s">
        <v>63</v>
      </c>
      <c r="B50" s="24" t="s">
        <v>64</v>
      </c>
      <c r="C50" s="23">
        <v>1</v>
      </c>
      <c r="D50" s="11" t="s">
        <v>65</v>
      </c>
      <c r="E50" s="5" t="s">
        <v>60</v>
      </c>
      <c r="F50" s="31">
        <v>0.54166666666666663</v>
      </c>
    </row>
    <row r="52" spans="1:6" s="2" customFormat="1" x14ac:dyDescent="0.35">
      <c r="A52" s="52" t="s">
        <v>66</v>
      </c>
    </row>
    <row r="53" spans="1:6" s="2" customFormat="1" x14ac:dyDescent="0.35">
      <c r="A53" s="2" t="s">
        <v>96</v>
      </c>
    </row>
    <row r="54" spans="1:6" s="2" customFormat="1" x14ac:dyDescent="0.35">
      <c r="A54" s="16" t="s">
        <v>97</v>
      </c>
      <c r="D54" s="35" t="s">
        <v>44</v>
      </c>
    </row>
  </sheetData>
  <autoFilter ref="A5:G5">
    <sortState ref="A2:G28">
      <sortCondition descending="1" ref="A1"/>
    </sortState>
  </autoFilter>
  <hyperlinks>
    <hyperlink ref="D46" r:id="rId1"/>
    <hyperlink ref="D48" r:id="rId2"/>
    <hyperlink ref="D49" r:id="rId3"/>
    <hyperlink ref="D27" r:id="rId4"/>
    <hyperlink ref="D50" r:id="rId5"/>
    <hyperlink ref="D45" r:id="rId6"/>
    <hyperlink ref="D43" r:id="rId7"/>
    <hyperlink ref="D44" r:id="rId8"/>
    <hyperlink ref="D42" r:id="rId9"/>
    <hyperlink ref="D41" r:id="rId10"/>
    <hyperlink ref="D40" r:id="rId11"/>
    <hyperlink ref="D39" r:id="rId12"/>
    <hyperlink ref="D38" r:id="rId13"/>
    <hyperlink ref="D37" r:id="rId14"/>
    <hyperlink ref="D36" r:id="rId15"/>
    <hyperlink ref="D35" r:id="rId16"/>
    <hyperlink ref="D34" r:id="rId17"/>
    <hyperlink ref="D33" r:id="rId18"/>
    <hyperlink ref="D32" r:id="rId19"/>
    <hyperlink ref="D31" r:id="rId20"/>
    <hyperlink ref="D30" r:id="rId21"/>
    <hyperlink ref="D29" r:id="rId22"/>
    <hyperlink ref="D28" r:id="rId23"/>
    <hyperlink ref="D26" r:id="rId24"/>
    <hyperlink ref="D25" r:id="rId25"/>
    <hyperlink ref="D24" r:id="rId26"/>
    <hyperlink ref="D23" r:id="rId27"/>
    <hyperlink ref="D22" r:id="rId28"/>
    <hyperlink ref="D21" r:id="rId29"/>
    <hyperlink ref="D20" r:id="rId30"/>
    <hyperlink ref="D19" r:id="rId31"/>
    <hyperlink ref="D18" r:id="rId32"/>
    <hyperlink ref="D17" r:id="rId33"/>
    <hyperlink ref="D16" r:id="rId34"/>
    <hyperlink ref="D15" r:id="rId35"/>
    <hyperlink ref="D14" r:id="rId36"/>
    <hyperlink ref="D13" r:id="rId37"/>
    <hyperlink ref="D12" r:id="rId38"/>
    <hyperlink ref="D10" r:id="rId39"/>
    <hyperlink ref="D11" r:id="rId40"/>
    <hyperlink ref="D9" r:id="rId41"/>
    <hyperlink ref="D8" r:id="rId42"/>
    <hyperlink ref="D7" r:id="rId43"/>
    <hyperlink ref="D6" r:id="rId44"/>
    <hyperlink ref="D54" r:id="rId45"/>
  </hyperlinks>
  <pageMargins left="0.7" right="0.7" top="0.75" bottom="0.75" header="0.3" footer="0.3"/>
  <pageSetup orientation="portrait"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2020-04-17T19:19:47Z</dcterms:modified>
</cp:coreProperties>
</file>